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e36e53eb9bd3f029/Thesis/ASH - Planner/experiments/results/initial/"/>
    </mc:Choice>
  </mc:AlternateContent>
  <xr:revisionPtr revIDLastSave="183" documentId="11_F25DC773A252ABDACC104837291955FA5ADE58EC" xr6:coauthVersionLast="47" xr6:coauthVersionMax="47" xr10:uidLastSave="{021EB990-791B-4F01-A5FD-EB55042423CF}"/>
  <bookViews>
    <workbookView xWindow="-110" yWindow="-110" windowWidth="38620" windowHeight="21220" xr2:uid="{00000000-000D-0000-FFFF-FFFF00000000}"/>
  </bookViews>
  <sheets>
    <sheet name="Onlin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9" i="1" l="1"/>
  <c r="Z38" i="1"/>
  <c r="Z37" i="1"/>
  <c r="Z36" i="1"/>
  <c r="Z35" i="1"/>
  <c r="Z34" i="1"/>
  <c r="Z33" i="1"/>
  <c r="Z29" i="1"/>
  <c r="Z28" i="1"/>
  <c r="Z27" i="1"/>
  <c r="Z26" i="1"/>
  <c r="Z25" i="1"/>
  <c r="Z24" i="1"/>
  <c r="Z23" i="1"/>
  <c r="Z19" i="1"/>
  <c r="Z18" i="1"/>
  <c r="Z17" i="1"/>
  <c r="Z16" i="1"/>
  <c r="Z15" i="1"/>
  <c r="Z14" i="1"/>
  <c r="Z13" i="1"/>
  <c r="Z9" i="1"/>
  <c r="Z8" i="1"/>
  <c r="Z7" i="1"/>
  <c r="Z6" i="1"/>
  <c r="Z5" i="1"/>
  <c r="Z3" i="1"/>
  <c r="Z4" i="1"/>
  <c r="Y27" i="1"/>
  <c r="Y34" i="1"/>
  <c r="Y35" i="1"/>
  <c r="Y36" i="1"/>
  <c r="Y37" i="1"/>
  <c r="Y38" i="1"/>
  <c r="Y39" i="1"/>
  <c r="Y24" i="1"/>
  <c r="Y25" i="1"/>
  <c r="Y26" i="1"/>
  <c r="Y28" i="1"/>
  <c r="Y29" i="1"/>
  <c r="Y14" i="1"/>
  <c r="Y15" i="1"/>
  <c r="Y16" i="1"/>
  <c r="Y17" i="1"/>
  <c r="Y18" i="1"/>
  <c r="Y19" i="1"/>
  <c r="Y4" i="1"/>
  <c r="Y5" i="1"/>
  <c r="Y6" i="1"/>
  <c r="Y7" i="1"/>
  <c r="Y8" i="1"/>
  <c r="Y9" i="1"/>
  <c r="Y33" i="1"/>
  <c r="Y23" i="1"/>
  <c r="Y13" i="1"/>
  <c r="Y3" i="1"/>
  <c r="R3" i="1"/>
  <c r="X39" i="1"/>
  <c r="W39" i="1"/>
  <c r="V39" i="1"/>
  <c r="U39" i="1"/>
  <c r="T39" i="1"/>
  <c r="S39" i="1"/>
  <c r="R39" i="1"/>
  <c r="X38" i="1"/>
  <c r="W38" i="1"/>
  <c r="V38" i="1"/>
  <c r="U38" i="1"/>
  <c r="T38" i="1"/>
  <c r="S38" i="1"/>
  <c r="R38" i="1"/>
  <c r="X37" i="1"/>
  <c r="W37" i="1"/>
  <c r="V37" i="1"/>
  <c r="U37" i="1"/>
  <c r="T37" i="1"/>
  <c r="S37" i="1"/>
  <c r="R37" i="1"/>
  <c r="X36" i="1"/>
  <c r="W36" i="1"/>
  <c r="V36" i="1"/>
  <c r="U36" i="1"/>
  <c r="T36" i="1"/>
  <c r="S36" i="1"/>
  <c r="R36" i="1"/>
  <c r="X35" i="1"/>
  <c r="W35" i="1"/>
  <c r="V35" i="1"/>
  <c r="U35" i="1"/>
  <c r="T35" i="1"/>
  <c r="S35" i="1"/>
  <c r="R35" i="1"/>
  <c r="X34" i="1"/>
  <c r="W34" i="1"/>
  <c r="V34" i="1"/>
  <c r="U34" i="1"/>
  <c r="T34" i="1"/>
  <c r="S34" i="1"/>
  <c r="R34" i="1"/>
  <c r="X33" i="1"/>
  <c r="W33" i="1"/>
  <c r="V33" i="1"/>
  <c r="U33" i="1"/>
  <c r="T33" i="1"/>
  <c r="S33" i="1"/>
  <c r="R33" i="1"/>
  <c r="X29" i="1"/>
  <c r="W29" i="1"/>
  <c r="V29" i="1"/>
  <c r="U29" i="1"/>
  <c r="T29" i="1"/>
  <c r="S29" i="1"/>
  <c r="R29" i="1"/>
  <c r="X28" i="1"/>
  <c r="W28" i="1"/>
  <c r="V28" i="1"/>
  <c r="U28" i="1"/>
  <c r="T28" i="1"/>
  <c r="S28" i="1"/>
  <c r="R28" i="1"/>
  <c r="X27" i="1"/>
  <c r="W27" i="1"/>
  <c r="V27" i="1"/>
  <c r="U27" i="1"/>
  <c r="T27" i="1"/>
  <c r="S27" i="1"/>
  <c r="R27" i="1"/>
  <c r="X26" i="1"/>
  <c r="W26" i="1"/>
  <c r="V26" i="1"/>
  <c r="U26" i="1"/>
  <c r="T26" i="1"/>
  <c r="S26" i="1"/>
  <c r="R26" i="1"/>
  <c r="X25" i="1"/>
  <c r="W25" i="1"/>
  <c r="V25" i="1"/>
  <c r="U25" i="1"/>
  <c r="T25" i="1"/>
  <c r="S25" i="1"/>
  <c r="R25" i="1"/>
  <c r="X24" i="1"/>
  <c r="W24" i="1"/>
  <c r="V24" i="1"/>
  <c r="U24" i="1"/>
  <c r="T24" i="1"/>
  <c r="S24" i="1"/>
  <c r="R24" i="1"/>
  <c r="X23" i="1"/>
  <c r="W23" i="1"/>
  <c r="V23" i="1"/>
  <c r="U23" i="1"/>
  <c r="T23" i="1"/>
  <c r="S23" i="1"/>
  <c r="R23" i="1"/>
  <c r="X19" i="1"/>
  <c r="W19" i="1"/>
  <c r="V19" i="1"/>
  <c r="U19" i="1"/>
  <c r="T19" i="1"/>
  <c r="S19" i="1"/>
  <c r="R19" i="1"/>
  <c r="X18" i="1"/>
  <c r="W18" i="1"/>
  <c r="V18" i="1"/>
  <c r="U18" i="1"/>
  <c r="T18" i="1"/>
  <c r="S18" i="1"/>
  <c r="R18" i="1"/>
  <c r="X17" i="1"/>
  <c r="W17" i="1"/>
  <c r="V17" i="1"/>
  <c r="U17" i="1"/>
  <c r="T17" i="1"/>
  <c r="S17" i="1"/>
  <c r="R17" i="1"/>
  <c r="X16" i="1"/>
  <c r="W16" i="1"/>
  <c r="V16" i="1"/>
  <c r="U16" i="1"/>
  <c r="T16" i="1"/>
  <c r="S16" i="1"/>
  <c r="R16" i="1"/>
  <c r="X15" i="1"/>
  <c r="W15" i="1"/>
  <c r="V15" i="1"/>
  <c r="U15" i="1"/>
  <c r="T15" i="1"/>
  <c r="S15" i="1"/>
  <c r="R15" i="1"/>
  <c r="X14" i="1"/>
  <c r="W14" i="1"/>
  <c r="V14" i="1"/>
  <c r="U14" i="1"/>
  <c r="T14" i="1"/>
  <c r="S14" i="1"/>
  <c r="R14" i="1"/>
  <c r="X13" i="1"/>
  <c r="W13" i="1"/>
  <c r="V13" i="1"/>
  <c r="U13" i="1"/>
  <c r="T13" i="1"/>
  <c r="S13" i="1"/>
  <c r="R13" i="1"/>
  <c r="X9" i="1"/>
  <c r="S3" i="1"/>
  <c r="T3" i="1"/>
  <c r="U3" i="1"/>
  <c r="V3" i="1"/>
  <c r="W3" i="1"/>
  <c r="X3" i="1"/>
  <c r="R4" i="1"/>
  <c r="S4" i="1"/>
  <c r="T4" i="1"/>
  <c r="U4" i="1"/>
  <c r="V4" i="1"/>
  <c r="W4" i="1"/>
  <c r="X4" i="1"/>
  <c r="R5" i="1"/>
  <c r="S5" i="1"/>
  <c r="T5" i="1"/>
  <c r="U5" i="1"/>
  <c r="V5" i="1"/>
  <c r="W5" i="1"/>
  <c r="X5" i="1"/>
  <c r="R6" i="1"/>
  <c r="S6" i="1"/>
  <c r="T6" i="1"/>
  <c r="U6" i="1"/>
  <c r="V6" i="1"/>
  <c r="W6" i="1"/>
  <c r="X6" i="1"/>
  <c r="R7" i="1"/>
  <c r="S7" i="1"/>
  <c r="T7" i="1"/>
  <c r="U7" i="1"/>
  <c r="V7" i="1"/>
  <c r="W7" i="1"/>
  <c r="X7" i="1"/>
  <c r="R8" i="1"/>
  <c r="S8" i="1"/>
  <c r="T8" i="1"/>
  <c r="U8" i="1"/>
  <c r="V8" i="1"/>
  <c r="W8" i="1"/>
  <c r="X8" i="1"/>
  <c r="R9" i="1"/>
  <c r="S9" i="1"/>
  <c r="T9" i="1"/>
  <c r="U9" i="1"/>
  <c r="V9" i="1"/>
  <c r="W9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A32" i="1" l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I13" i="1" l="1"/>
  <c r="L14" i="1"/>
  <c r="G15" i="1"/>
  <c r="B16" i="1"/>
  <c r="J16" i="1"/>
  <c r="O15" i="1"/>
  <c r="O19" i="1"/>
  <c r="O14" i="1"/>
  <c r="E16" i="1"/>
  <c r="M16" i="1"/>
  <c r="B14" i="1"/>
  <c r="F14" i="1"/>
  <c r="J14" i="1"/>
  <c r="N14" i="1"/>
  <c r="C15" i="1"/>
  <c r="D15" i="1"/>
  <c r="H15" i="1"/>
  <c r="K15" i="1"/>
  <c r="L15" i="1"/>
  <c r="F16" i="1"/>
  <c r="N16" i="1"/>
  <c r="B13" i="1"/>
  <c r="C13" i="1"/>
  <c r="E13" i="1"/>
  <c r="F13" i="1"/>
  <c r="J13" i="1"/>
  <c r="K13" i="1"/>
  <c r="M13" i="1"/>
  <c r="N13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A13" i="1"/>
  <c r="D13" i="1"/>
  <c r="G13" i="1"/>
  <c r="H13" i="1"/>
  <c r="L13" i="1"/>
  <c r="O13" i="1"/>
  <c r="A14" i="1"/>
  <c r="C14" i="1"/>
  <c r="D14" i="1"/>
  <c r="E14" i="1"/>
  <c r="G14" i="1"/>
  <c r="H14" i="1"/>
  <c r="I14" i="1"/>
  <c r="K14" i="1"/>
  <c r="M14" i="1"/>
  <c r="A15" i="1"/>
  <c r="B15" i="1"/>
  <c r="E15" i="1"/>
  <c r="F15" i="1"/>
  <c r="I15" i="1"/>
  <c r="J15" i="1"/>
  <c r="M15" i="1"/>
  <c r="N15" i="1"/>
  <c r="A16" i="1"/>
  <c r="C16" i="1"/>
  <c r="D16" i="1"/>
  <c r="G16" i="1"/>
  <c r="H16" i="1"/>
  <c r="I16" i="1"/>
  <c r="K16" i="1"/>
  <c r="L16" i="1"/>
  <c r="O16" i="1"/>
  <c r="A17" i="1"/>
  <c r="A18" i="1"/>
  <c r="A19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K19" i="1" l="1"/>
  <c r="H19" i="1"/>
  <c r="C19" i="1"/>
  <c r="N18" i="1"/>
  <c r="I18" i="1"/>
  <c r="F18" i="1"/>
  <c r="N19" i="1"/>
  <c r="M18" i="1"/>
  <c r="L18" i="1"/>
  <c r="K17" i="1"/>
  <c r="J17" i="1"/>
  <c r="I17" i="1"/>
  <c r="H17" i="1"/>
  <c r="G19" i="1"/>
  <c r="F19" i="1"/>
  <c r="E18" i="1"/>
  <c r="D17" i="1"/>
  <c r="C17" i="1"/>
  <c r="B17" i="1"/>
  <c r="E17" i="1" l="1"/>
  <c r="M17" i="1"/>
  <c r="G18" i="1"/>
  <c r="O18" i="1"/>
  <c r="I19" i="1"/>
  <c r="F17" i="1"/>
  <c r="N17" i="1"/>
  <c r="H18" i="1"/>
  <c r="B19" i="1"/>
  <c r="J19" i="1"/>
  <c r="G17" i="1"/>
  <c r="B18" i="1"/>
  <c r="J18" i="1"/>
  <c r="D19" i="1"/>
  <c r="L19" i="1"/>
  <c r="L17" i="1"/>
  <c r="O17" i="1"/>
  <c r="C18" i="1"/>
  <c r="K18" i="1"/>
  <c r="E19" i="1"/>
  <c r="M19" i="1"/>
  <c r="D18" i="1"/>
</calcChain>
</file>

<file path=xl/sharedStrings.xml><?xml version="1.0" encoding="utf-8"?>
<sst xmlns="http://schemas.openxmlformats.org/spreadsheetml/2006/main" count="109" uniqueCount="23">
  <si>
    <t>PS1</t>
  </si>
  <si>
    <t>Level 3 = 2</t>
  </si>
  <si>
    <t>Level 2 = 2</t>
  </si>
  <si>
    <t>Level 2 = 4</t>
  </si>
  <si>
    <t>Level 3 = 4</t>
  </si>
  <si>
    <t>Q</t>
  </si>
  <si>
    <t>AT</t>
  </si>
  <si>
    <t>ET</t>
  </si>
  <si>
    <t>WT</t>
  </si>
  <si>
    <t>AG</t>
  </si>
  <si>
    <t>EG</t>
  </si>
  <si>
    <t>Mean</t>
  </si>
  <si>
    <t>Stdev</t>
  </si>
  <si>
    <t>Min</t>
  </si>
  <si>
    <t>LQ</t>
  </si>
  <si>
    <t>Med</t>
  </si>
  <si>
    <t>UQ</t>
  </si>
  <si>
    <t>Max</t>
  </si>
  <si>
    <t>PS2</t>
  </si>
  <si>
    <t>PS3</t>
  </si>
  <si>
    <t>Averages</t>
  </si>
  <si>
    <t>GRADE</t>
  </si>
  <si>
    <t>IS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</si>
</sst>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9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2-48-58_PS1_hcr_online_2_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23-44-38_PS3_hcr_online_2_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8_01-36-01_PS3_hcr_online_4_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8_01-59-46_PS3_hcr_online_4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5-31-45_PS1_hcr_online_2_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8-17-45_PS1_hcr_online_4_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7-17-23_PS1_hcr_online_4_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8-52-04_PS2_hcr_online_2_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9-16-12_PS2_hcr_online_2_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22-26-39_PS2_hcr_online_4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9-58-05_PS2_hcr_online_4_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23-03-24_PS3_hcr_online_2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 refreshError="1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4.0679657659999773</v>
          </cell>
          <cell r="D53">
            <v>11.912158881999888</v>
          </cell>
          <cell r="E53">
            <v>3.0108057764999723</v>
          </cell>
          <cell r="F53">
            <v>1.993814334999978</v>
          </cell>
          <cell r="G53">
            <v>0.31747439729395388</v>
          </cell>
          <cell r="H53">
            <v>51.52</v>
          </cell>
          <cell r="I53">
            <v>51.52</v>
          </cell>
          <cell r="J53">
            <v>0.7725308884321378</v>
          </cell>
          <cell r="K53">
            <v>0.73959123318405839</v>
          </cell>
          <cell r="L53">
            <v>1</v>
          </cell>
          <cell r="M53">
            <v>1</v>
          </cell>
          <cell r="N53">
            <v>0.57883702443616558</v>
          </cell>
          <cell r="O53">
            <v>0.7725308884321378</v>
          </cell>
          <cell r="P53">
            <v>0.7725308884321378</v>
          </cell>
        </row>
        <row r="54">
          <cell r="B54" t="str">
            <v>Stdev</v>
          </cell>
          <cell r="C54">
            <v>0.15223464358106448</v>
          </cell>
          <cell r="D54">
            <v>3.4828160231375112</v>
          </cell>
          <cell r="E54">
            <v>0.87055633322016213</v>
          </cell>
          <cell r="F54">
            <v>0.87508137569482503</v>
          </cell>
          <cell r="G54">
            <v>0.1739143490218778</v>
          </cell>
          <cell r="H54">
            <v>6.9494971187908154</v>
          </cell>
          <cell r="I54">
            <v>6.9494971187908154</v>
          </cell>
          <cell r="J54">
            <v>0.1179417099578568</v>
          </cell>
          <cell r="K54">
            <v>6.8345103700412912E-2</v>
          </cell>
          <cell r="L54">
            <v>0</v>
          </cell>
          <cell r="M54">
            <v>0</v>
          </cell>
          <cell r="N54">
            <v>0.14371239117509471</v>
          </cell>
          <cell r="O54">
            <v>0.1179417099578568</v>
          </cell>
          <cell r="P54">
            <v>0.1179417099578568</v>
          </cell>
        </row>
        <row r="55">
          <cell r="B55" t="str">
            <v>Min</v>
          </cell>
          <cell r="C55">
            <v>3.879207499999779</v>
          </cell>
          <cell r="D55">
            <v>6.9944944000001206</v>
          </cell>
          <cell r="E55">
            <v>1.781454775000014</v>
          </cell>
          <cell r="F55">
            <v>0.78945752499997468</v>
          </cell>
          <cell r="G55">
            <v>7.7613231410247438E-2</v>
          </cell>
          <cell r="H55">
            <v>39</v>
          </cell>
          <cell r="I55">
            <v>39</v>
          </cell>
          <cell r="J55">
            <v>0.68421052631578949</v>
          </cell>
          <cell r="K55">
            <v>0.66076138770198933</v>
          </cell>
          <cell r="L55">
            <v>1</v>
          </cell>
          <cell r="M55">
            <v>1</v>
          </cell>
          <cell r="N55">
            <v>0.45209989684872953</v>
          </cell>
          <cell r="O55">
            <v>0.68421052631578949</v>
          </cell>
          <cell r="P55">
            <v>0.68421052631578949</v>
          </cell>
        </row>
        <row r="56">
          <cell r="B56" t="str">
            <v>LQ</v>
          </cell>
          <cell r="C56">
            <v>3.979300199999841</v>
          </cell>
          <cell r="D56">
            <v>7.8767435250000517</v>
          </cell>
          <cell r="E56">
            <v>2.0020886812499934</v>
          </cell>
          <cell r="F56">
            <v>0.91528794375000544</v>
          </cell>
          <cell r="G56">
            <v>0.10631740335851583</v>
          </cell>
          <cell r="H56">
            <v>43</v>
          </cell>
          <cell r="I56">
            <v>43</v>
          </cell>
          <cell r="J56">
            <v>0.68421052631578949</v>
          </cell>
          <cell r="K56">
            <v>0.68103323363510138</v>
          </cell>
          <cell r="L56">
            <v>1</v>
          </cell>
          <cell r="M56">
            <v>1</v>
          </cell>
          <cell r="N56">
            <v>0.46597010722401672</v>
          </cell>
          <cell r="O56">
            <v>0.68421052631578949</v>
          </cell>
          <cell r="P56">
            <v>0.68421052631578949</v>
          </cell>
        </row>
        <row r="57">
          <cell r="B57" t="str">
            <v>Med</v>
          </cell>
          <cell r="C57">
            <v>4.0134100500000436</v>
          </cell>
          <cell r="D57">
            <v>12.307823549999849</v>
          </cell>
          <cell r="E57">
            <v>3.1099644249999656</v>
          </cell>
          <cell r="F57">
            <v>2.0962692124999189</v>
          </cell>
          <cell r="G57">
            <v>0.34146701372252142</v>
          </cell>
          <cell r="H57">
            <v>55</v>
          </cell>
          <cell r="I57">
            <v>55</v>
          </cell>
          <cell r="J57">
            <v>0.71002979145978151</v>
          </cell>
          <cell r="K57">
            <v>0.72031301205016585</v>
          </cell>
          <cell r="L57">
            <v>1</v>
          </cell>
          <cell r="M57">
            <v>1</v>
          </cell>
          <cell r="N57">
            <v>0.51214856789991714</v>
          </cell>
          <cell r="O57">
            <v>0.71002979145978151</v>
          </cell>
          <cell r="P57">
            <v>0.71002979145978151</v>
          </cell>
        </row>
        <row r="58">
          <cell r="B58" t="str">
            <v>UQ</v>
          </cell>
          <cell r="C58">
            <v>4.1443743000000115</v>
          </cell>
          <cell r="D58">
            <v>14.922658174999974</v>
          </cell>
          <cell r="E58">
            <v>3.7634472124999907</v>
          </cell>
          <cell r="F58">
            <v>2.7640148062499921</v>
          </cell>
          <cell r="G58">
            <v>0.47325083201923535</v>
          </cell>
          <cell r="H58">
            <v>57</v>
          </cell>
          <cell r="I58">
            <v>57</v>
          </cell>
          <cell r="J58">
            <v>0.90697674418604646</v>
          </cell>
          <cell r="K58">
            <v>0.81922712986166035</v>
          </cell>
          <cell r="L58">
            <v>1</v>
          </cell>
          <cell r="M58">
            <v>1</v>
          </cell>
          <cell r="N58">
            <v>0.74301995499080808</v>
          </cell>
          <cell r="O58">
            <v>0.90697674418604646</v>
          </cell>
          <cell r="P58">
            <v>0.90697674418604646</v>
          </cell>
        </row>
        <row r="59">
          <cell r="B59" t="str">
            <v>Max</v>
          </cell>
          <cell r="C59">
            <v>4.4921146999996608</v>
          </cell>
          <cell r="D59">
            <v>16.714934500000041</v>
          </cell>
          <cell r="E59">
            <v>4.2113699250000103</v>
          </cell>
          <cell r="F59">
            <v>3.202121275000021</v>
          </cell>
          <cell r="G59">
            <v>0.56142229909341024</v>
          </cell>
          <cell r="H59">
            <v>57</v>
          </cell>
          <cell r="I59">
            <v>57</v>
          </cell>
          <cell r="J59">
            <v>1</v>
          </cell>
          <cell r="K59">
            <v>0.85367630375007431</v>
          </cell>
          <cell r="L59">
            <v>1</v>
          </cell>
          <cell r="M59">
            <v>1</v>
          </cell>
          <cell r="N59">
            <v>0.85367630375007431</v>
          </cell>
          <cell r="O59">
            <v>1</v>
          </cell>
          <cell r="P59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6.2733166079999769</v>
          </cell>
          <cell r="D53">
            <v>16.331439573999958</v>
          </cell>
          <cell r="E53">
            <v>2.0755142219999931</v>
          </cell>
          <cell r="F53">
            <v>1.2913496459999956</v>
          </cell>
          <cell r="G53">
            <v>0.14576133267655536</v>
          </cell>
          <cell r="H53">
            <v>84.02</v>
          </cell>
          <cell r="I53">
            <v>84.02</v>
          </cell>
          <cell r="J53">
            <v>0.80532483496000429</v>
          </cell>
          <cell r="K53">
            <v>0.66853322034476081</v>
          </cell>
          <cell r="L53">
            <v>0.89694762620753243</v>
          </cell>
          <cell r="M53">
            <v>1</v>
          </cell>
          <cell r="N53">
            <v>0.54039629039556381</v>
          </cell>
          <cell r="O53">
            <v>0.72119307225935969</v>
          </cell>
          <cell r="P53">
            <v>0.80532483496000429</v>
          </cell>
        </row>
        <row r="54">
          <cell r="B54" t="str">
            <v>Stdev</v>
          </cell>
          <cell r="C54">
            <v>0.74432843586745123</v>
          </cell>
          <cell r="D54">
            <v>3.1576018718293541</v>
          </cell>
          <cell r="E54">
            <v>0.39438964219929795</v>
          </cell>
          <cell r="F54">
            <v>0.41701690569749261</v>
          </cell>
          <cell r="G54">
            <v>4.9087532276312865E-2</v>
          </cell>
          <cell r="H54">
            <v>8.2375199358713278</v>
          </cell>
          <cell r="I54">
            <v>8.2375199358713278</v>
          </cell>
          <cell r="J54">
            <v>8.2594686604439527E-2</v>
          </cell>
          <cell r="K54">
            <v>3.0566926722744414E-2</v>
          </cell>
          <cell r="L54">
            <v>4.1320670321356022E-2</v>
          </cell>
          <cell r="M54">
            <v>0</v>
          </cell>
          <cell r="N54">
            <v>7.6354092462089865E-2</v>
          </cell>
          <cell r="O54">
            <v>6.8962085739702167E-2</v>
          </cell>
          <cell r="P54">
            <v>8.2594686604439527E-2</v>
          </cell>
        </row>
        <row r="55">
          <cell r="B55" t="str">
            <v>Min</v>
          </cell>
          <cell r="C55">
            <v>5.4396616000004769</v>
          </cell>
          <cell r="D55">
            <v>13.00094120000017</v>
          </cell>
          <cell r="E55">
            <v>1.6587379624999701</v>
          </cell>
          <cell r="F55">
            <v>0.79740088750000382</v>
          </cell>
          <cell r="G55">
            <v>9.2638280508088186E-2</v>
          </cell>
          <cell r="H55">
            <v>69</v>
          </cell>
          <cell r="I55">
            <v>69</v>
          </cell>
          <cell r="J55">
            <v>0.67</v>
          </cell>
          <cell r="K55">
            <v>0.58568216964748498</v>
          </cell>
          <cell r="L55">
            <v>0.8226102216597766</v>
          </cell>
          <cell r="M55">
            <v>1</v>
          </cell>
          <cell r="N55">
            <v>0.39240705366381495</v>
          </cell>
          <cell r="O55">
            <v>0.59723458346981084</v>
          </cell>
          <cell r="P55">
            <v>0.67</v>
          </cell>
        </row>
        <row r="56">
          <cell r="B56" t="str">
            <v>LQ</v>
          </cell>
          <cell r="C56">
            <v>5.705452200000046</v>
          </cell>
          <cell r="D56">
            <v>14.026687900000098</v>
          </cell>
          <cell r="E56">
            <v>1.7869762687500137</v>
          </cell>
          <cell r="F56">
            <v>1.007739709374956</v>
          </cell>
          <cell r="G56">
            <v>0.11242047396544044</v>
          </cell>
          <cell r="H56">
            <v>79.25</v>
          </cell>
          <cell r="I56">
            <v>79.25</v>
          </cell>
          <cell r="J56">
            <v>0.73830891330891335</v>
          </cell>
          <cell r="K56">
            <v>0.65064160219949718</v>
          </cell>
          <cell r="L56">
            <v>0.8534015572121707</v>
          </cell>
          <cell r="M56">
            <v>1</v>
          </cell>
          <cell r="N56">
            <v>0.48552434439270797</v>
          </cell>
          <cell r="O56">
            <v>0.66391907371342485</v>
          </cell>
          <cell r="P56">
            <v>0.73830891330891335</v>
          </cell>
        </row>
        <row r="57">
          <cell r="B57" t="str">
            <v>Med</v>
          </cell>
          <cell r="C57">
            <v>5.9301805999997441</v>
          </cell>
          <cell r="D57">
            <v>15.327996699999769</v>
          </cell>
          <cell r="E57">
            <v>1.9498362187499685</v>
          </cell>
          <cell r="F57">
            <v>1.1773373000000511</v>
          </cell>
          <cell r="G57">
            <v>0.12963459923508952</v>
          </cell>
          <cell r="H57">
            <v>85</v>
          </cell>
          <cell r="I57">
            <v>85</v>
          </cell>
          <cell r="J57">
            <v>0.78823529411764703</v>
          </cell>
          <cell r="K57">
            <v>0.67617081762195685</v>
          </cell>
          <cell r="L57">
            <v>0.91226616863368082</v>
          </cell>
          <cell r="M57">
            <v>1</v>
          </cell>
          <cell r="N57">
            <v>0.53097718461982191</v>
          </cell>
          <cell r="O57">
            <v>0.71283486686529207</v>
          </cell>
          <cell r="P57">
            <v>0.78823529411764703</v>
          </cell>
        </row>
        <row r="58">
          <cell r="B58" t="str">
            <v>UQ</v>
          </cell>
          <cell r="C58">
            <v>7.0008471750002386</v>
          </cell>
          <cell r="D58">
            <v>17.719480674999421</v>
          </cell>
          <cell r="E58">
            <v>2.2487035874998651</v>
          </cell>
          <cell r="F58">
            <v>1.4600332031249978</v>
          </cell>
          <cell r="G58">
            <v>0.15469487004863533</v>
          </cell>
          <cell r="H58">
            <v>90.75</v>
          </cell>
          <cell r="I58">
            <v>90.75</v>
          </cell>
          <cell r="J58">
            <v>0.84545094936708853</v>
          </cell>
          <cell r="K58">
            <v>0.69245058593217856</v>
          </cell>
          <cell r="L58">
            <v>0.9287811818977425</v>
          </cell>
          <cell r="M58">
            <v>1</v>
          </cell>
          <cell r="N58">
            <v>0.58444543497920798</v>
          </cell>
          <cell r="O58">
            <v>0.78039641191795761</v>
          </cell>
          <cell r="P58">
            <v>0.84545094936708853</v>
          </cell>
        </row>
        <row r="59">
          <cell r="B59" t="str">
            <v>Max</v>
          </cell>
          <cell r="C59">
            <v>7.7796542000005502</v>
          </cell>
          <cell r="D59">
            <v>26.321194999998848</v>
          </cell>
          <cell r="E59">
            <v>3.3236999749998399</v>
          </cell>
          <cell r="F59">
            <v>2.5742079624998691</v>
          </cell>
          <cell r="G59">
            <v>0.28366472536058213</v>
          </cell>
          <cell r="H59">
            <v>100</v>
          </cell>
          <cell r="I59">
            <v>100</v>
          </cell>
          <cell r="J59">
            <v>0.97101449275362317</v>
          </cell>
          <cell r="K59">
            <v>0.706848528619204</v>
          </cell>
          <cell r="L59">
            <v>0.95138335710752175</v>
          </cell>
          <cell r="M59">
            <v>1</v>
          </cell>
          <cell r="N59">
            <v>0.68107915268242603</v>
          </cell>
          <cell r="O59">
            <v>0.8613955952968394</v>
          </cell>
          <cell r="P59">
            <v>0.97101449275362317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4.441295888000039</v>
          </cell>
          <cell r="D53">
            <v>16.689436578000038</v>
          </cell>
          <cell r="E53">
            <v>1.0820637365000016</v>
          </cell>
          <cell r="F53">
            <v>0.80448274349999915</v>
          </cell>
          <cell r="G53">
            <v>0.25712896818432773</v>
          </cell>
          <cell r="H53">
            <v>86.98</v>
          </cell>
          <cell r="I53">
            <v>86.98</v>
          </cell>
          <cell r="J53">
            <v>0.77767796129395361</v>
          </cell>
          <cell r="K53">
            <v>0.66614349935780548</v>
          </cell>
          <cell r="L53">
            <v>0.99767952710738528</v>
          </cell>
          <cell r="M53">
            <v>1</v>
          </cell>
          <cell r="N53">
            <v>0.52036907397139931</v>
          </cell>
          <cell r="O53">
            <v>0.77608415854106483</v>
          </cell>
          <cell r="P53">
            <v>0.77767796129395361</v>
          </cell>
        </row>
        <row r="54">
          <cell r="B54" t="str">
            <v>Stdev</v>
          </cell>
          <cell r="C54">
            <v>0.29876857760885001</v>
          </cell>
          <cell r="D54">
            <v>3.7988581767564398</v>
          </cell>
          <cell r="E54">
            <v>0.23927966918500626</v>
          </cell>
          <cell r="F54">
            <v>0.23505447685749969</v>
          </cell>
          <cell r="G54">
            <v>0.12927212702536459</v>
          </cell>
          <cell r="H54">
            <v>8.447895523472706</v>
          </cell>
          <cell r="I54">
            <v>8.447895523472706</v>
          </cell>
          <cell r="J54">
            <v>7.8006721312238403E-2</v>
          </cell>
          <cell r="K54">
            <v>3.60761928357256E-2</v>
          </cell>
          <cell r="L54">
            <v>1.1543425104987926E-2</v>
          </cell>
          <cell r="M54">
            <v>0</v>
          </cell>
          <cell r="N54">
            <v>7.6779163473359544E-2</v>
          </cell>
          <cell r="O54">
            <v>8.0269792805854306E-2</v>
          </cell>
          <cell r="P54">
            <v>7.8006721312238403E-2</v>
          </cell>
        </row>
        <row r="55">
          <cell r="B55" t="str">
            <v>Min</v>
          </cell>
          <cell r="C55">
            <v>4.0213775999998234</v>
          </cell>
          <cell r="D55">
            <v>12.529409499999931</v>
          </cell>
          <cell r="E55">
            <v>0.82059256874999775</v>
          </cell>
          <cell r="F55">
            <v>0.54355457500000881</v>
          </cell>
          <cell r="G55">
            <v>0.1498526533779676</v>
          </cell>
          <cell r="H55">
            <v>71</v>
          </cell>
          <cell r="I55">
            <v>71</v>
          </cell>
          <cell r="J55">
            <v>0.6633663366336634</v>
          </cell>
          <cell r="K55">
            <v>0.5868944419252039</v>
          </cell>
          <cell r="L55">
            <v>0.93616713138106566</v>
          </cell>
          <cell r="M55">
            <v>1</v>
          </cell>
          <cell r="N55">
            <v>0.40124415927539447</v>
          </cell>
          <cell r="O55">
            <v>0.64003263063807547</v>
          </cell>
          <cell r="P55">
            <v>0.6633663366336634</v>
          </cell>
        </row>
        <row r="56">
          <cell r="B56" t="str">
            <v>LQ</v>
          </cell>
          <cell r="C56">
            <v>4.1981180249995731</v>
          </cell>
          <cell r="D56">
            <v>14.242425150001026</v>
          </cell>
          <cell r="E56">
            <v>0.92796714531257685</v>
          </cell>
          <cell r="F56">
            <v>0.65244255625000802</v>
          </cell>
          <cell r="G56">
            <v>0.17888818776599452</v>
          </cell>
          <cell r="H56">
            <v>81.75</v>
          </cell>
          <cell r="I56">
            <v>81.75</v>
          </cell>
          <cell r="J56">
            <v>0.71663968547641077</v>
          </cell>
          <cell r="K56">
            <v>0.62574633847717209</v>
          </cell>
          <cell r="L56">
            <v>1</v>
          </cell>
          <cell r="M56">
            <v>1</v>
          </cell>
          <cell r="N56">
            <v>0.44781866152044175</v>
          </cell>
          <cell r="O56">
            <v>0.71663968547641077</v>
          </cell>
          <cell r="P56">
            <v>0.71663968547641077</v>
          </cell>
        </row>
        <row r="57">
          <cell r="B57" t="str">
            <v>Med</v>
          </cell>
          <cell r="C57">
            <v>4.4754036999998448</v>
          </cell>
          <cell r="D57">
            <v>14.977971399999891</v>
          </cell>
          <cell r="E57">
            <v>0.97376360624999592</v>
          </cell>
          <cell r="F57">
            <v>0.70080352812492386</v>
          </cell>
          <cell r="G57">
            <v>0.19736336641121222</v>
          </cell>
          <cell r="H57">
            <v>87</v>
          </cell>
          <cell r="I57">
            <v>87</v>
          </cell>
          <cell r="J57">
            <v>0.77011494252873558</v>
          </cell>
          <cell r="K57">
            <v>0.68035797565468559</v>
          </cell>
          <cell r="L57">
            <v>1</v>
          </cell>
          <cell r="M57">
            <v>1</v>
          </cell>
          <cell r="N57">
            <v>0.52022718731077511</v>
          </cell>
          <cell r="O57">
            <v>0.77011494252873558</v>
          </cell>
          <cell r="P57">
            <v>0.77011494252873558</v>
          </cell>
        </row>
        <row r="58">
          <cell r="B58" t="str">
            <v>UQ</v>
          </cell>
          <cell r="C58">
            <v>4.5643811750003636</v>
          </cell>
          <cell r="D58">
            <v>20.530946225000065</v>
          </cell>
          <cell r="E58">
            <v>1.3207699250000096</v>
          </cell>
          <cell r="F58">
            <v>1.0265164390624855</v>
          </cell>
          <cell r="G58">
            <v>0.29644392998884345</v>
          </cell>
          <cell r="H58">
            <v>93.5</v>
          </cell>
          <cell r="I58">
            <v>93.5</v>
          </cell>
          <cell r="J58">
            <v>0.81977513227513232</v>
          </cell>
          <cell r="K58">
            <v>0.68961076469616311</v>
          </cell>
          <cell r="L58">
            <v>1</v>
          </cell>
          <cell r="M58">
            <v>1</v>
          </cell>
          <cell r="N58">
            <v>0.56770585516107075</v>
          </cell>
          <cell r="O58">
            <v>0.81977513227513232</v>
          </cell>
          <cell r="P58">
            <v>0.81977513227513232</v>
          </cell>
        </row>
        <row r="59">
          <cell r="B59" t="str">
            <v>Max</v>
          </cell>
          <cell r="C59">
            <v>5.6135907000009411</v>
          </cell>
          <cell r="D59">
            <v>26.11928910000017</v>
          </cell>
          <cell r="E59">
            <v>1.7096369124999951</v>
          </cell>
          <cell r="F59">
            <v>1.4207130437500131</v>
          </cell>
          <cell r="G59">
            <v>0.68327393654514601</v>
          </cell>
          <cell r="H59">
            <v>101</v>
          </cell>
          <cell r="I59">
            <v>101</v>
          </cell>
          <cell r="J59">
            <v>0.94366197183098588</v>
          </cell>
          <cell r="K59">
            <v>0.71402733132645479</v>
          </cell>
          <cell r="L59">
            <v>1</v>
          </cell>
          <cell r="M59">
            <v>1</v>
          </cell>
          <cell r="N59">
            <v>0.67380043942073897</v>
          </cell>
          <cell r="O59">
            <v>0.94366197183098588</v>
          </cell>
          <cell r="P59">
            <v>0.94366197183098588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5.7868539920000606</v>
          </cell>
          <cell r="D53">
            <v>14.841782427999966</v>
          </cell>
          <cell r="E53">
            <v>1.8973040199999966</v>
          </cell>
          <cell r="F53">
            <v>1.1739472709999887</v>
          </cell>
          <cell r="G53">
            <v>0.17852125785874562</v>
          </cell>
          <cell r="H53">
            <v>81.2</v>
          </cell>
          <cell r="I53">
            <v>81.2</v>
          </cell>
          <cell r="J53">
            <v>0.83149302888349408</v>
          </cell>
          <cell r="K53">
            <v>0.68394225252234397</v>
          </cell>
          <cell r="L53">
            <v>0.92543705772781626</v>
          </cell>
          <cell r="M53">
            <v>1</v>
          </cell>
          <cell r="N53">
            <v>0.57010041520650978</v>
          </cell>
          <cell r="O53">
            <v>0.76922514065408054</v>
          </cell>
          <cell r="P53">
            <v>0.83149302888349408</v>
          </cell>
        </row>
        <row r="54">
          <cell r="B54" t="str">
            <v>Stdev</v>
          </cell>
          <cell r="C54">
            <v>0.37294178576947939</v>
          </cell>
          <cell r="D54">
            <v>2.0113708716324719</v>
          </cell>
          <cell r="E54">
            <v>0.25092117913260287</v>
          </cell>
          <cell r="F54">
            <v>0.25788950732942328</v>
          </cell>
          <cell r="G54">
            <v>7.1239719368294138E-2</v>
          </cell>
          <cell r="H54">
            <v>7.2365286525222521</v>
          </cell>
          <cell r="I54">
            <v>7.2365286525222521</v>
          </cell>
          <cell r="J54">
            <v>7.3229435634959053E-2</v>
          </cell>
          <cell r="K54">
            <v>2.2015412580803969E-2</v>
          </cell>
          <cell r="L54">
            <v>2.8124858398904204E-2</v>
          </cell>
          <cell r="M54">
            <v>0</v>
          </cell>
          <cell r="N54">
            <v>6.6140375582517147E-2</v>
          </cell>
          <cell r="O54">
            <v>6.8751035085393125E-2</v>
          </cell>
          <cell r="P54">
            <v>7.3229435634959053E-2</v>
          </cell>
        </row>
        <row r="55">
          <cell r="B55" t="str">
            <v>Min</v>
          </cell>
          <cell r="C55">
            <v>5.2039083000000801</v>
          </cell>
          <cell r="D55">
            <v>12.63462900000013</v>
          </cell>
          <cell r="E55">
            <v>1.6202284500000199</v>
          </cell>
          <cell r="F55">
            <v>0.92176414999994449</v>
          </cell>
          <cell r="G55">
            <v>0.1001917158533929</v>
          </cell>
          <cell r="H55">
            <v>71</v>
          </cell>
          <cell r="I55">
            <v>71</v>
          </cell>
          <cell r="J55">
            <v>0.69791666666666663</v>
          </cell>
          <cell r="K55">
            <v>0.61654763136719481</v>
          </cell>
          <cell r="L55">
            <v>0.86599381270602183</v>
          </cell>
          <cell r="M55">
            <v>1</v>
          </cell>
          <cell r="N55">
            <v>0.43029886772502135</v>
          </cell>
          <cell r="O55">
            <v>0.63135265803560658</v>
          </cell>
          <cell r="P55">
            <v>0.69791666666666663</v>
          </cell>
        </row>
        <row r="56">
          <cell r="B56" t="str">
            <v>LQ</v>
          </cell>
          <cell r="C56">
            <v>5.4552684250002415</v>
          </cell>
          <cell r="D56">
            <v>13.546909799999471</v>
          </cell>
          <cell r="E56">
            <v>1.7376392656249848</v>
          </cell>
          <cell r="F56">
            <v>0.99771625937502673</v>
          </cell>
          <cell r="G56">
            <v>0.14168740853043738</v>
          </cell>
          <cell r="H56">
            <v>73.5</v>
          </cell>
          <cell r="I56">
            <v>73.5</v>
          </cell>
          <cell r="J56">
            <v>0.78823529411764703</v>
          </cell>
          <cell r="K56">
            <v>0.67967905605964907</v>
          </cell>
          <cell r="L56">
            <v>0.904320401526166</v>
          </cell>
          <cell r="M56">
            <v>1</v>
          </cell>
          <cell r="N56">
            <v>0.53584222175049956</v>
          </cell>
          <cell r="O56">
            <v>0.72355626564231701</v>
          </cell>
          <cell r="P56">
            <v>0.78823529411764703</v>
          </cell>
        </row>
        <row r="57">
          <cell r="B57" t="str">
            <v>Med</v>
          </cell>
          <cell r="C57">
            <v>5.7834566500000335</v>
          </cell>
          <cell r="D57">
            <v>14.343265450000136</v>
          </cell>
          <cell r="E57">
            <v>1.8406297249999655</v>
          </cell>
          <cell r="F57">
            <v>1.1008414062499625</v>
          </cell>
          <cell r="G57">
            <v>0.15627187664042716</v>
          </cell>
          <cell r="H57">
            <v>82</v>
          </cell>
          <cell r="I57">
            <v>82</v>
          </cell>
          <cell r="J57">
            <v>0.81707317073170727</v>
          </cell>
          <cell r="K57">
            <v>0.68830498725723377</v>
          </cell>
          <cell r="L57">
            <v>0.92281366899346962</v>
          </cell>
          <cell r="M57">
            <v>1</v>
          </cell>
          <cell r="N57">
            <v>0.56391624687458242</v>
          </cell>
          <cell r="O57">
            <v>0.76576339558679618</v>
          </cell>
          <cell r="P57">
            <v>0.81707317073170727</v>
          </cell>
        </row>
        <row r="58">
          <cell r="B58" t="str">
            <v>UQ</v>
          </cell>
          <cell r="C58">
            <v>6.0486284499998249</v>
          </cell>
          <cell r="D58">
            <v>15.033974750000212</v>
          </cell>
          <cell r="E58">
            <v>1.9200839062500312</v>
          </cell>
          <cell r="F58">
            <v>1.2271982499999901</v>
          </cell>
          <cell r="G58">
            <v>0.18498480049975555</v>
          </cell>
          <cell r="H58">
            <v>85</v>
          </cell>
          <cell r="I58">
            <v>85</v>
          </cell>
          <cell r="J58">
            <v>0.911689497716895</v>
          </cell>
          <cell r="K58">
            <v>0.69899213514520575</v>
          </cell>
          <cell r="L58">
            <v>0.94994847917752567</v>
          </cell>
          <cell r="M58">
            <v>1</v>
          </cell>
          <cell r="N58">
            <v>0.63569938669792758</v>
          </cell>
          <cell r="O58">
            <v>0.8195853896101446</v>
          </cell>
          <cell r="P58">
            <v>0.911689497716895</v>
          </cell>
        </row>
        <row r="59">
          <cell r="B59" t="str">
            <v>Max</v>
          </cell>
          <cell r="C59">
            <v>6.730402399999889</v>
          </cell>
          <cell r="D59">
            <v>21.71095390000005</v>
          </cell>
          <cell r="E59">
            <v>2.7548168500000401</v>
          </cell>
          <cell r="F59">
            <v>2.0697697999999889</v>
          </cell>
          <cell r="G59">
            <v>0.41617572177171541</v>
          </cell>
          <cell r="H59">
            <v>96</v>
          </cell>
          <cell r="I59">
            <v>96</v>
          </cell>
          <cell r="J59">
            <v>0.94366197183098588</v>
          </cell>
          <cell r="K59">
            <v>0.71239161062183709</v>
          </cell>
          <cell r="L59">
            <v>0.97524219294818604</v>
          </cell>
          <cell r="M59">
            <v>1</v>
          </cell>
          <cell r="N59">
            <v>0.67225687199525475</v>
          </cell>
          <cell r="O59">
            <v>0.91267734160467184</v>
          </cell>
          <cell r="P59">
            <v>0.94366197183098588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3.4583906239999633</v>
          </cell>
          <cell r="D53">
            <v>9.636688729999964</v>
          </cell>
          <cell r="E53">
            <v>1.2379061714999964</v>
          </cell>
          <cell r="F53">
            <v>0.80560734350000074</v>
          </cell>
          <cell r="G53">
            <v>0.19739206372267237</v>
          </cell>
          <cell r="H53">
            <v>51.86</v>
          </cell>
          <cell r="I53">
            <v>51.86</v>
          </cell>
          <cell r="J53">
            <v>0.7692844090385017</v>
          </cell>
          <cell r="K53">
            <v>0.77857027122637168</v>
          </cell>
          <cell r="L53">
            <v>1</v>
          </cell>
          <cell r="M53">
            <v>1</v>
          </cell>
          <cell r="N53">
            <v>0.60425246105385066</v>
          </cell>
          <cell r="O53">
            <v>0.7692844090385017</v>
          </cell>
          <cell r="P53">
            <v>0.7692844090385017</v>
          </cell>
        </row>
        <row r="54">
          <cell r="B54" t="str">
            <v>Stdev</v>
          </cell>
          <cell r="C54">
            <v>0.16807853905703515</v>
          </cell>
          <cell r="D54">
            <v>2.2167276733801766</v>
          </cell>
          <cell r="E54">
            <v>0.27708306304125335</v>
          </cell>
          <cell r="F54">
            <v>0.2783280759267201</v>
          </cell>
          <cell r="G54">
            <v>9.1490434036272231E-2</v>
          </cell>
          <cell r="H54">
            <v>7.7801684048716488</v>
          </cell>
          <cell r="I54">
            <v>7.7801684048716488</v>
          </cell>
          <cell r="J54">
            <v>0.11846634188500728</v>
          </cell>
          <cell r="K54">
            <v>4.9256435066879496E-2</v>
          </cell>
          <cell r="L54">
            <v>0</v>
          </cell>
          <cell r="M54">
            <v>0</v>
          </cell>
          <cell r="N54">
            <v>0.12844532234000153</v>
          </cell>
          <cell r="O54">
            <v>0.11846634188500728</v>
          </cell>
          <cell r="P54">
            <v>0.11846634188500728</v>
          </cell>
        </row>
        <row r="55">
          <cell r="B55" t="str">
            <v>Min</v>
          </cell>
          <cell r="C55">
            <v>3.1883383000001122</v>
          </cell>
          <cell r="D55">
            <v>6.9716678000004322</v>
          </cell>
          <cell r="E55">
            <v>0.90489220000002035</v>
          </cell>
          <cell r="F55">
            <v>0.47231823749994822</v>
          </cell>
          <cell r="G55">
            <v>0.1020954232291552</v>
          </cell>
          <cell r="H55">
            <v>39</v>
          </cell>
          <cell r="I55">
            <v>39</v>
          </cell>
          <cell r="J55">
            <v>0.61904761904761907</v>
          </cell>
          <cell r="K55">
            <v>0.69224705433460476</v>
          </cell>
          <cell r="L55">
            <v>1</v>
          </cell>
          <cell r="M55">
            <v>1</v>
          </cell>
          <cell r="N55">
            <v>0.42853389077856485</v>
          </cell>
          <cell r="O55">
            <v>0.61904761904761907</v>
          </cell>
          <cell r="P55">
            <v>0.61904761904761907</v>
          </cell>
        </row>
        <row r="56">
          <cell r="B56" t="str">
            <v>LQ</v>
          </cell>
          <cell r="C56">
            <v>3.3153278999999003</v>
          </cell>
          <cell r="D56">
            <v>7.9697530999995152</v>
          </cell>
          <cell r="E56">
            <v>1.0297404499999243</v>
          </cell>
          <cell r="F56">
            <v>0.58697587187494049</v>
          </cell>
          <cell r="G56">
            <v>0.13505868658752357</v>
          </cell>
          <cell r="H56">
            <v>46</v>
          </cell>
          <cell r="I56">
            <v>46</v>
          </cell>
          <cell r="J56">
            <v>0.66101694915254239</v>
          </cell>
          <cell r="K56">
            <v>0.732010969325528</v>
          </cell>
          <cell r="L56">
            <v>1</v>
          </cell>
          <cell r="M56">
            <v>1</v>
          </cell>
          <cell r="N56">
            <v>0.47942175356182309</v>
          </cell>
          <cell r="O56">
            <v>0.66101694915254239</v>
          </cell>
          <cell r="P56">
            <v>0.66101694915254239</v>
          </cell>
        </row>
        <row r="57">
          <cell r="B57" t="str">
            <v>Med</v>
          </cell>
          <cell r="C57">
            <v>3.4771030999999866</v>
          </cell>
          <cell r="D57">
            <v>8.7443764499998906</v>
          </cell>
          <cell r="E57">
            <v>1.1264164499999936</v>
          </cell>
          <cell r="F57">
            <v>0.70167456874996859</v>
          </cell>
          <cell r="G57">
            <v>0.1514778802590675</v>
          </cell>
          <cell r="H57">
            <v>50</v>
          </cell>
          <cell r="I57">
            <v>50</v>
          </cell>
          <cell r="J57">
            <v>0.78</v>
          </cell>
          <cell r="K57">
            <v>0.79228501519271344</v>
          </cell>
          <cell r="L57">
            <v>1</v>
          </cell>
          <cell r="M57">
            <v>1</v>
          </cell>
          <cell r="N57">
            <v>0.61798231185031649</v>
          </cell>
          <cell r="O57">
            <v>0.78</v>
          </cell>
          <cell r="P57">
            <v>0.78</v>
          </cell>
        </row>
        <row r="58">
          <cell r="B58" t="str">
            <v>UQ</v>
          </cell>
          <cell r="C58">
            <v>3.5182436249999327</v>
          </cell>
          <cell r="D58">
            <v>11.474685149999916</v>
          </cell>
          <cell r="E58">
            <v>1.4677232156249982</v>
          </cell>
          <cell r="F58">
            <v>1.038937193750014</v>
          </cell>
          <cell r="G58">
            <v>0.25976608317708044</v>
          </cell>
          <cell r="H58">
            <v>59</v>
          </cell>
          <cell r="I58">
            <v>59</v>
          </cell>
          <cell r="J58">
            <v>0.84782608695652173</v>
          </cell>
          <cell r="K58">
            <v>0.81606613299970931</v>
          </cell>
          <cell r="L58">
            <v>1</v>
          </cell>
          <cell r="M58">
            <v>1</v>
          </cell>
          <cell r="N58">
            <v>0.69427201820140272</v>
          </cell>
          <cell r="O58">
            <v>0.84782608695652173</v>
          </cell>
          <cell r="P58">
            <v>0.84782608695652173</v>
          </cell>
        </row>
        <row r="59">
          <cell r="B59" t="str">
            <v>Max</v>
          </cell>
          <cell r="C59">
            <v>4.0686556000001701</v>
          </cell>
          <cell r="D59">
            <v>14.04198809999995</v>
          </cell>
          <cell r="E59">
            <v>1.7886103124999939</v>
          </cell>
          <cell r="F59">
            <v>1.337561550000032</v>
          </cell>
          <cell r="G59">
            <v>0.39033454489581698</v>
          </cell>
          <cell r="H59">
            <v>63</v>
          </cell>
          <cell r="I59">
            <v>63</v>
          </cell>
          <cell r="J59">
            <v>1</v>
          </cell>
          <cell r="K59">
            <v>0.85469718504938808</v>
          </cell>
          <cell r="L59">
            <v>1</v>
          </cell>
          <cell r="M59">
            <v>1</v>
          </cell>
          <cell r="N59">
            <v>0.85469718504938808</v>
          </cell>
          <cell r="O59">
            <v>1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3.0820228599999853</v>
          </cell>
          <cell r="D53">
            <v>10.226573929999962</v>
          </cell>
          <cell r="E53">
            <v>1.3206801727499942</v>
          </cell>
          <cell r="F53">
            <v>0.93542731524999601</v>
          </cell>
          <cell r="G53">
            <v>0.24370016009027526</v>
          </cell>
          <cell r="H53">
            <v>52.96</v>
          </cell>
          <cell r="I53">
            <v>52.96</v>
          </cell>
          <cell r="J53">
            <v>0.75345253820163804</v>
          </cell>
          <cell r="K53">
            <v>0.76576311137206887</v>
          </cell>
          <cell r="L53">
            <v>1</v>
          </cell>
          <cell r="M53">
            <v>1</v>
          </cell>
          <cell r="N53">
            <v>0.58311053916844169</v>
          </cell>
          <cell r="O53">
            <v>0.75345253820163804</v>
          </cell>
          <cell r="P53">
            <v>0.75345253820163804</v>
          </cell>
        </row>
        <row r="54">
          <cell r="B54" t="str">
            <v>Stdev</v>
          </cell>
          <cell r="C54">
            <v>9.9268162789985182E-2</v>
          </cell>
          <cell r="D54">
            <v>2.2419962642008446</v>
          </cell>
          <cell r="E54">
            <v>0.28001129081461207</v>
          </cell>
          <cell r="F54">
            <v>0.28087089562061929</v>
          </cell>
          <cell r="G54">
            <v>9.3266302010299812E-2</v>
          </cell>
          <cell r="H54">
            <v>7.4092055262769234</v>
          </cell>
          <cell r="I54">
            <v>7.4092055262769234</v>
          </cell>
          <cell r="J54">
            <v>0.12506010714343033</v>
          </cell>
          <cell r="K54">
            <v>5.3482774722144723E-2</v>
          </cell>
          <cell r="L54">
            <v>0</v>
          </cell>
          <cell r="M54">
            <v>0</v>
          </cell>
          <cell r="N54">
            <v>0.14026501981618802</v>
          </cell>
          <cell r="O54">
            <v>0.12506010714343033</v>
          </cell>
          <cell r="P54">
            <v>0.12506010714343033</v>
          </cell>
        </row>
        <row r="55">
          <cell r="B55" t="str">
            <v>Min</v>
          </cell>
          <cell r="C55">
            <v>2.9648271999999452</v>
          </cell>
          <cell r="D55">
            <v>6.8715895999997088</v>
          </cell>
          <cell r="E55">
            <v>0.89941182499995875</v>
          </cell>
          <cell r="F55">
            <v>0.5231344375000333</v>
          </cell>
          <cell r="G55">
            <v>0.1058424222222174</v>
          </cell>
          <cell r="H55">
            <v>39</v>
          </cell>
          <cell r="I55">
            <v>39</v>
          </cell>
          <cell r="J55">
            <v>0.66101694915254239</v>
          </cell>
          <cell r="K55">
            <v>0.70066501731049668</v>
          </cell>
          <cell r="L55">
            <v>1</v>
          </cell>
          <cell r="M55">
            <v>1</v>
          </cell>
          <cell r="N55">
            <v>0.4631514521204978</v>
          </cell>
          <cell r="O55">
            <v>0.66101694915254239</v>
          </cell>
          <cell r="P55">
            <v>0.66101694915254239</v>
          </cell>
        </row>
        <row r="56">
          <cell r="B56" t="str">
            <v>LQ</v>
          </cell>
          <cell r="C56">
            <v>3.0300278249998418</v>
          </cell>
          <cell r="D56">
            <v>8.9198276750000502</v>
          </cell>
          <cell r="E56">
            <v>1.1554531468750011</v>
          </cell>
          <cell r="F56">
            <v>0.77182203437500085</v>
          </cell>
          <cell r="G56">
            <v>0.18927813723958348</v>
          </cell>
          <cell r="H56">
            <v>53</v>
          </cell>
          <cell r="I56">
            <v>53</v>
          </cell>
          <cell r="J56">
            <v>0.66101694915254239</v>
          </cell>
          <cell r="K56">
            <v>0.71623641768618818</v>
          </cell>
          <cell r="L56">
            <v>1</v>
          </cell>
          <cell r="M56">
            <v>1</v>
          </cell>
          <cell r="N56">
            <v>0.47344441169087015</v>
          </cell>
          <cell r="O56">
            <v>0.66101694915254239</v>
          </cell>
          <cell r="P56">
            <v>0.66101694915254239</v>
          </cell>
        </row>
        <row r="57">
          <cell r="B57" t="str">
            <v>Med</v>
          </cell>
          <cell r="C57">
            <v>3.0509633499999116</v>
          </cell>
          <cell r="D57">
            <v>9.3431561499998992</v>
          </cell>
          <cell r="E57">
            <v>1.2188239499999156</v>
          </cell>
          <cell r="F57">
            <v>0.83818207499993491</v>
          </cell>
          <cell r="G57">
            <v>0.20450369479166686</v>
          </cell>
          <cell r="H57">
            <v>53</v>
          </cell>
          <cell r="I57">
            <v>53</v>
          </cell>
          <cell r="J57">
            <v>0.73584905660377353</v>
          </cell>
          <cell r="K57">
            <v>0.77642638479858705</v>
          </cell>
          <cell r="L57">
            <v>1</v>
          </cell>
          <cell r="M57">
            <v>1</v>
          </cell>
          <cell r="N57">
            <v>0.5713326227763188</v>
          </cell>
          <cell r="O57">
            <v>0.73584905660377353</v>
          </cell>
          <cell r="P57">
            <v>0.73584905660377353</v>
          </cell>
        </row>
        <row r="58">
          <cell r="B58" t="str">
            <v>UQ</v>
          </cell>
          <cell r="C58">
            <v>3.0838422249996817</v>
          </cell>
          <cell r="D58">
            <v>12.389369925000111</v>
          </cell>
          <cell r="E58">
            <v>1.5935182281249833</v>
          </cell>
          <cell r="F58">
            <v>1.2088403999999455</v>
          </cell>
          <cell r="G58">
            <v>0.33568352612848162</v>
          </cell>
          <cell r="H58">
            <v>59</v>
          </cell>
          <cell r="I58">
            <v>59</v>
          </cell>
          <cell r="J58">
            <v>0.73584905660377353</v>
          </cell>
          <cell r="K58">
            <v>0.78743772197376904</v>
          </cell>
          <cell r="L58">
            <v>1</v>
          </cell>
          <cell r="M58">
            <v>1</v>
          </cell>
          <cell r="N58">
            <v>0.57943530484862249</v>
          </cell>
          <cell r="O58">
            <v>0.73584905660377353</v>
          </cell>
          <cell r="P58">
            <v>0.73584905660377353</v>
          </cell>
        </row>
        <row r="59">
          <cell r="B59" t="str">
            <v>Max</v>
          </cell>
          <cell r="C59">
            <v>3.4252579999999848</v>
          </cell>
          <cell r="D59">
            <v>13.4279427999993</v>
          </cell>
          <cell r="E59">
            <v>1.7190936124999181</v>
          </cell>
          <cell r="F59">
            <v>1.3383128999999769</v>
          </cell>
          <cell r="G59">
            <v>0.3774365194444404</v>
          </cell>
          <cell r="H59">
            <v>59</v>
          </cell>
          <cell r="I59">
            <v>59</v>
          </cell>
          <cell r="J59">
            <v>1</v>
          </cell>
          <cell r="K59">
            <v>0.85926758172571005</v>
          </cell>
          <cell r="L59">
            <v>1</v>
          </cell>
          <cell r="M59">
            <v>1</v>
          </cell>
          <cell r="N59">
            <v>0.85926758172571005</v>
          </cell>
          <cell r="O59">
            <v>1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2.6528594599999882</v>
          </cell>
          <cell r="D53">
            <v>11.314765040000013</v>
          </cell>
          <cell r="E53">
            <v>0.74564403725000095</v>
          </cell>
          <cell r="F53">
            <v>0.5798403210000016</v>
          </cell>
          <cell r="G53">
            <v>0.4009211053354178</v>
          </cell>
          <cell r="H53">
            <v>55.82</v>
          </cell>
          <cell r="I53">
            <v>55.82</v>
          </cell>
          <cell r="J53">
            <v>0.71419282698269881</v>
          </cell>
          <cell r="K53">
            <v>0.74705665970544655</v>
          </cell>
          <cell r="L53">
            <v>1</v>
          </cell>
          <cell r="M53">
            <v>1</v>
          </cell>
          <cell r="N53">
            <v>0.53908163776528406</v>
          </cell>
          <cell r="O53">
            <v>0.71419282698269881</v>
          </cell>
          <cell r="P53">
            <v>0.71419282698269881</v>
          </cell>
        </row>
        <row r="54">
          <cell r="B54" t="str">
            <v>Stdev</v>
          </cell>
          <cell r="C54">
            <v>0.1767394636803151</v>
          </cell>
          <cell r="D54">
            <v>3.2865460481430873</v>
          </cell>
          <cell r="E54">
            <v>0.20646773020968803</v>
          </cell>
          <cell r="F54">
            <v>0.20789194851942941</v>
          </cell>
          <cell r="G54">
            <v>0.21320467149006511</v>
          </cell>
          <cell r="H54">
            <v>7.9889975361526524</v>
          </cell>
          <cell r="I54">
            <v>7.9889975361526524</v>
          </cell>
          <cell r="J54">
            <v>0.11161369344758808</v>
          </cell>
          <cell r="K54">
            <v>5.7539763313920023E-2</v>
          </cell>
          <cell r="L54">
            <v>0</v>
          </cell>
          <cell r="M54">
            <v>0</v>
          </cell>
          <cell r="N54">
            <v>0.12246323001137149</v>
          </cell>
          <cell r="O54">
            <v>0.11161369344758808</v>
          </cell>
          <cell r="P54">
            <v>0.11161369344758808</v>
          </cell>
        </row>
        <row r="55">
          <cell r="B55" t="str">
            <v>Min</v>
          </cell>
          <cell r="C55">
            <v>2.4910937000000222</v>
          </cell>
          <cell r="D55">
            <v>7.6317908000000756</v>
          </cell>
          <cell r="E55">
            <v>0.51799023750001183</v>
          </cell>
          <cell r="F55">
            <v>0.35787092499998607</v>
          </cell>
          <cell r="G55">
            <v>0.17890827395833231</v>
          </cell>
          <cell r="H55">
            <v>41</v>
          </cell>
          <cell r="I55">
            <v>41</v>
          </cell>
          <cell r="J55">
            <v>0.57352941176470584</v>
          </cell>
          <cell r="K55">
            <v>0.64842837497440442</v>
          </cell>
          <cell r="L55">
            <v>1</v>
          </cell>
          <cell r="M55">
            <v>1</v>
          </cell>
          <cell r="N55">
            <v>0.37189274447061427</v>
          </cell>
          <cell r="O55">
            <v>0.57352941176470584</v>
          </cell>
          <cell r="P55">
            <v>0.57352941176470584</v>
          </cell>
        </row>
        <row r="56">
          <cell r="B56" t="str">
            <v>LQ</v>
          </cell>
          <cell r="C56">
            <v>2.549855325000181</v>
          </cell>
          <cell r="D56">
            <v>8.9415139499998801</v>
          </cell>
          <cell r="E56">
            <v>0.60063112812499242</v>
          </cell>
          <cell r="F56">
            <v>0.43858208124999459</v>
          </cell>
          <cell r="G56">
            <v>0.25611526549479058</v>
          </cell>
          <cell r="H56">
            <v>53</v>
          </cell>
          <cell r="I56">
            <v>53</v>
          </cell>
          <cell r="J56">
            <v>0.609375</v>
          </cell>
          <cell r="K56">
            <v>0.67768562052940506</v>
          </cell>
          <cell r="L56">
            <v>1</v>
          </cell>
          <cell r="M56">
            <v>1</v>
          </cell>
          <cell r="N56">
            <v>0.41296467501010614</v>
          </cell>
          <cell r="O56">
            <v>0.609375</v>
          </cell>
          <cell r="P56">
            <v>0.609375</v>
          </cell>
        </row>
        <row r="57">
          <cell r="B57" t="str">
            <v>Med</v>
          </cell>
          <cell r="C57">
            <v>2.5857290999999805</v>
          </cell>
          <cell r="D57">
            <v>9.6836543499996708</v>
          </cell>
          <cell r="E57">
            <v>0.64235943437496879</v>
          </cell>
          <cell r="F57">
            <v>0.47406650000000727</v>
          </cell>
          <cell r="G57">
            <v>0.2913569403645917</v>
          </cell>
          <cell r="H57">
            <v>55</v>
          </cell>
          <cell r="I57">
            <v>55</v>
          </cell>
          <cell r="J57">
            <v>0.70909090909090911</v>
          </cell>
          <cell r="K57">
            <v>0.76819328636255912</v>
          </cell>
          <cell r="L57">
            <v>1</v>
          </cell>
          <cell r="M57">
            <v>1</v>
          </cell>
          <cell r="N57">
            <v>0.54249953841686704</v>
          </cell>
          <cell r="O57">
            <v>0.70909090909090911</v>
          </cell>
          <cell r="P57">
            <v>0.70909090909090911</v>
          </cell>
        </row>
        <row r="58">
          <cell r="B58" t="str">
            <v>UQ</v>
          </cell>
          <cell r="C58">
            <v>2.6670673750000913</v>
          </cell>
          <cell r="D58">
            <v>15.200159399999791</v>
          </cell>
          <cell r="E58">
            <v>0.98698776406249111</v>
          </cell>
          <cell r="F58">
            <v>0.82466484374999194</v>
          </cell>
          <cell r="G58">
            <v>0.65533730820315939</v>
          </cell>
          <cell r="H58">
            <v>64</v>
          </cell>
          <cell r="I58">
            <v>64</v>
          </cell>
          <cell r="J58">
            <v>0.73584905660377353</v>
          </cell>
          <cell r="K58">
            <v>0.78685251069568729</v>
          </cell>
          <cell r="L58">
            <v>1</v>
          </cell>
          <cell r="M58">
            <v>1</v>
          </cell>
          <cell r="N58">
            <v>0.57900467768173214</v>
          </cell>
          <cell r="O58">
            <v>0.73584905660377353</v>
          </cell>
          <cell r="P58">
            <v>0.73584905660377353</v>
          </cell>
        </row>
        <row r="59">
          <cell r="B59" t="str">
            <v>Max</v>
          </cell>
          <cell r="C59">
            <v>3.2090218000001869</v>
          </cell>
          <cell r="D59">
            <v>17.946378400000189</v>
          </cell>
          <cell r="E59">
            <v>1.1599715312500081</v>
          </cell>
          <cell r="F59">
            <v>0.99774195000001242</v>
          </cell>
          <cell r="G59">
            <v>0.82011247354165784</v>
          </cell>
          <cell r="H59">
            <v>68</v>
          </cell>
          <cell r="I59">
            <v>68</v>
          </cell>
          <cell r="J59">
            <v>0.95121951219512191</v>
          </cell>
          <cell r="K59">
            <v>0.82793427485072757</v>
          </cell>
          <cell r="L59">
            <v>1</v>
          </cell>
          <cell r="M59">
            <v>1</v>
          </cell>
          <cell r="N59">
            <v>0.76681495164694502</v>
          </cell>
          <cell r="O59">
            <v>0.95121951219512191</v>
          </cell>
          <cell r="P59">
            <v>0.95121951219512191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6.3729232079999516</v>
          </cell>
          <cell r="D53">
            <v>13.797160859999998</v>
          </cell>
          <cell r="E53">
            <v>3.4823372265000012</v>
          </cell>
          <cell r="F53">
            <v>1.8891064245000129</v>
          </cell>
          <cell r="G53">
            <v>0.23198817502608837</v>
          </cell>
          <cell r="H53">
            <v>65.959999999999994</v>
          </cell>
          <cell r="I53">
            <v>65.959999999999994</v>
          </cell>
          <cell r="J53">
            <v>0.81246265741239165</v>
          </cell>
          <cell r="K53">
            <v>0.70229362681471164</v>
          </cell>
          <cell r="L53">
            <v>0.88633910509270653</v>
          </cell>
          <cell r="M53">
            <v>1</v>
          </cell>
          <cell r="N53">
            <v>0.57394832739443669</v>
          </cell>
          <cell r="O53">
            <v>0.72012739817971183</v>
          </cell>
          <cell r="P53">
            <v>0.81246265741239165</v>
          </cell>
        </row>
        <row r="54">
          <cell r="B54" t="str">
            <v>Stdev</v>
          </cell>
          <cell r="C54">
            <v>0.37696706740437369</v>
          </cell>
          <cell r="D54">
            <v>3.23982312397598</v>
          </cell>
          <cell r="E54">
            <v>0.80955017125165485</v>
          </cell>
          <cell r="F54">
            <v>0.81302785925574195</v>
          </cell>
          <cell r="G54">
            <v>0.15970240264866889</v>
          </cell>
          <cell r="H54">
            <v>6.9662744413234963</v>
          </cell>
          <cell r="I54">
            <v>6.9662744413234963</v>
          </cell>
          <cell r="J54">
            <v>8.6642406566445923E-2</v>
          </cell>
          <cell r="K54">
            <v>4.2253330829742392E-2</v>
          </cell>
          <cell r="L54">
            <v>2.0988777836607526E-2</v>
          </cell>
          <cell r="M54">
            <v>0</v>
          </cell>
          <cell r="N54">
            <v>9.3612718856769125E-2</v>
          </cell>
          <cell r="O54">
            <v>7.8894312301891187E-2</v>
          </cell>
          <cell r="P54">
            <v>8.6642406566445923E-2</v>
          </cell>
        </row>
        <row r="55">
          <cell r="B55" t="str">
            <v>Min</v>
          </cell>
          <cell r="C55">
            <v>5.7405177999999069</v>
          </cell>
          <cell r="D55">
            <v>10.181194300000019</v>
          </cell>
          <cell r="E55">
            <v>2.577782925000037</v>
          </cell>
          <cell r="F55">
            <v>0.95460460000015246</v>
          </cell>
          <cell r="G55">
            <v>6.4213017708344547E-2</v>
          </cell>
          <cell r="H55">
            <v>55</v>
          </cell>
          <cell r="I55">
            <v>55</v>
          </cell>
          <cell r="J55">
            <v>0.68831168831168832</v>
          </cell>
          <cell r="K55">
            <v>0.63220057006193975</v>
          </cell>
          <cell r="L55">
            <v>0.8355145672450639</v>
          </cell>
          <cell r="M55">
            <v>1</v>
          </cell>
          <cell r="N55">
            <v>0.43515104173094554</v>
          </cell>
          <cell r="O55">
            <v>0.60707971654482784</v>
          </cell>
          <cell r="P55">
            <v>0.68831168831168832</v>
          </cell>
        </row>
        <row r="56">
          <cell r="B56" t="str">
            <v>LQ</v>
          </cell>
          <cell r="C56">
            <v>6.0904585750000457</v>
          </cell>
          <cell r="D56">
            <v>10.99033315000014</v>
          </cell>
          <cell r="E56">
            <v>2.7855319062499917</v>
          </cell>
          <cell r="F56">
            <v>1.2193263062499928</v>
          </cell>
          <cell r="G56">
            <v>9.701360586048817E-2</v>
          </cell>
          <cell r="H56">
            <v>59</v>
          </cell>
          <cell r="I56">
            <v>59</v>
          </cell>
          <cell r="J56">
            <v>0.72602739726027399</v>
          </cell>
          <cell r="K56">
            <v>0.65308901719954837</v>
          </cell>
          <cell r="L56">
            <v>0.8686075349700817</v>
          </cell>
          <cell r="M56">
            <v>1</v>
          </cell>
          <cell r="N56">
            <v>0.48751715368416992</v>
          </cell>
          <cell r="O56">
            <v>0.64483490239958852</v>
          </cell>
          <cell r="P56">
            <v>0.72602739726027399</v>
          </cell>
        </row>
        <row r="57">
          <cell r="B57" t="str">
            <v>Med</v>
          </cell>
          <cell r="C57">
            <v>6.3502989999997794</v>
          </cell>
          <cell r="D57">
            <v>13.433594499999455</v>
          </cell>
          <cell r="E57">
            <v>3.3912429874998788</v>
          </cell>
          <cell r="F57">
            <v>1.7373577000000324</v>
          </cell>
          <cell r="G57">
            <v>0.2007762657986088</v>
          </cell>
          <cell r="H57">
            <v>68</v>
          </cell>
          <cell r="I57">
            <v>68</v>
          </cell>
          <cell r="J57">
            <v>0.77958035907419421</v>
          </cell>
          <cell r="K57">
            <v>0.70058558438345986</v>
          </cell>
          <cell r="L57">
            <v>0.88600498005289952</v>
          </cell>
          <cell r="M57">
            <v>1</v>
          </cell>
          <cell r="N57">
            <v>0.54484129265484604</v>
          </cell>
          <cell r="O57">
            <v>0.69318288125394756</v>
          </cell>
          <cell r="P57">
            <v>0.77958035907419421</v>
          </cell>
        </row>
        <row r="58">
          <cell r="B58" t="str">
            <v>UQ</v>
          </cell>
          <cell r="C58">
            <v>6.6774359249998128</v>
          </cell>
          <cell r="D58">
            <v>17.467604124999802</v>
          </cell>
          <cell r="E58">
            <v>4.3993658812499952</v>
          </cell>
          <cell r="F58">
            <v>2.8271095437500637</v>
          </cell>
          <cell r="G58">
            <v>0.42172337934302179</v>
          </cell>
          <cell r="H58">
            <v>73</v>
          </cell>
          <cell r="I58">
            <v>73</v>
          </cell>
          <cell r="J58">
            <v>0.89830508474576276</v>
          </cell>
          <cell r="K58">
            <v>0.74057605408287341</v>
          </cell>
          <cell r="L58">
            <v>0.90162400051013691</v>
          </cell>
          <cell r="M58">
            <v>1</v>
          </cell>
          <cell r="N58">
            <v>0.66044775550728252</v>
          </cell>
          <cell r="O58">
            <v>0.79261089087376879</v>
          </cell>
          <cell r="P58">
            <v>0.89830508474576276</v>
          </cell>
        </row>
        <row r="59">
          <cell r="B59" t="str">
            <v>Max</v>
          </cell>
          <cell r="C59">
            <v>7.4311911000004329</v>
          </cell>
          <cell r="D59">
            <v>19.7502470999998</v>
          </cell>
          <cell r="E59">
            <v>4.9703669249999649</v>
          </cell>
          <cell r="F59">
            <v>3.3781790999999828</v>
          </cell>
          <cell r="G59">
            <v>0.51378428699999856</v>
          </cell>
          <cell r="H59">
            <v>77</v>
          </cell>
          <cell r="I59">
            <v>77</v>
          </cell>
          <cell r="J59">
            <v>0.96363636363636362</v>
          </cell>
          <cell r="K59">
            <v>0.75698735076625845</v>
          </cell>
          <cell r="L59">
            <v>0.9260650318132827</v>
          </cell>
          <cell r="M59">
            <v>1</v>
          </cell>
          <cell r="N59">
            <v>0.72946053801112176</v>
          </cell>
          <cell r="O59">
            <v>0.84853835464781058</v>
          </cell>
          <cell r="P59">
            <v>0.96363636363636362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5.2583397499999958</v>
          </cell>
          <cell r="D53">
            <v>12.380705630000012</v>
          </cell>
          <cell r="E53">
            <v>1.5837371925000001</v>
          </cell>
          <cell r="F53">
            <v>0.92644472375000075</v>
          </cell>
          <cell r="G53">
            <v>0.1962091240662209</v>
          </cell>
          <cell r="H53">
            <v>66.38</v>
          </cell>
          <cell r="I53">
            <v>66.38</v>
          </cell>
          <cell r="J53">
            <v>0.80991156501196626</v>
          </cell>
          <cell r="K53">
            <v>0.72093337300486182</v>
          </cell>
          <cell r="L53">
            <v>0.9699414588662979</v>
          </cell>
          <cell r="M53">
            <v>1</v>
          </cell>
          <cell r="N53">
            <v>0.58696879981894035</v>
          </cell>
          <cell r="O53">
            <v>0.78541172724777231</v>
          </cell>
          <cell r="P53">
            <v>0.80991156501196626</v>
          </cell>
        </row>
        <row r="54">
          <cell r="B54" t="str">
            <v>Stdev</v>
          </cell>
          <cell r="C54">
            <v>0.14032522493101784</v>
          </cell>
          <cell r="D54">
            <v>2.285250917170877</v>
          </cell>
          <cell r="E54">
            <v>0.28446169529348336</v>
          </cell>
          <cell r="F54">
            <v>0.28640579154349682</v>
          </cell>
          <cell r="G54">
            <v>9.3687264105686452E-2</v>
          </cell>
          <cell r="H54">
            <v>7.9382566327466959</v>
          </cell>
          <cell r="I54">
            <v>7.9382566327466959</v>
          </cell>
          <cell r="J54">
            <v>9.8573841322420544E-2</v>
          </cell>
          <cell r="K54">
            <v>3.4657530280764688E-2</v>
          </cell>
          <cell r="L54">
            <v>1.3919402742183324E-2</v>
          </cell>
          <cell r="M54">
            <v>0</v>
          </cell>
          <cell r="N54">
            <v>9.7326283666149399E-2</v>
          </cell>
          <cell r="O54">
            <v>9.5132631334505252E-2</v>
          </cell>
          <cell r="P54">
            <v>9.8573841322420544E-2</v>
          </cell>
        </row>
        <row r="55">
          <cell r="B55" t="str">
            <v>Min</v>
          </cell>
          <cell r="C55">
            <v>4.936871200000212</v>
          </cell>
          <cell r="D55">
            <v>9.7227886999999384</v>
          </cell>
          <cell r="E55">
            <v>1.2488180999999869</v>
          </cell>
          <cell r="F55">
            <v>0.56792159999999114</v>
          </cell>
          <cell r="G55">
            <v>9.2634731825396957E-2</v>
          </cell>
          <cell r="H55">
            <v>53</v>
          </cell>
          <cell r="I55">
            <v>53</v>
          </cell>
          <cell r="J55">
            <v>0.67088607594936711</v>
          </cell>
          <cell r="K55">
            <v>0.66039326083127603</v>
          </cell>
          <cell r="L55">
            <v>0.93184963707911916</v>
          </cell>
          <cell r="M55">
            <v>1</v>
          </cell>
          <cell r="N55">
            <v>0.44778721287283157</v>
          </cell>
          <cell r="O55">
            <v>0.64413309945402686</v>
          </cell>
          <cell r="P55">
            <v>0.67088607594936711</v>
          </cell>
        </row>
        <row r="56">
          <cell r="B56" t="str">
            <v>LQ</v>
          </cell>
          <cell r="C56">
            <v>5.1737289250001481</v>
          </cell>
          <cell r="D56">
            <v>10.523003449999811</v>
          </cell>
          <cell r="E56">
            <v>1.3634632656249943</v>
          </cell>
          <cell r="F56">
            <v>0.702126168750004</v>
          </cell>
          <cell r="G56">
            <v>0.12956543238715607</v>
          </cell>
          <cell r="H56">
            <v>60</v>
          </cell>
          <cell r="I56">
            <v>60</v>
          </cell>
          <cell r="J56">
            <v>0.72602739726027399</v>
          </cell>
          <cell r="K56">
            <v>0.68318438375612123</v>
          </cell>
          <cell r="L56">
            <v>0.96397025711856332</v>
          </cell>
          <cell r="M56">
            <v>1</v>
          </cell>
          <cell r="N56">
            <v>0.48979006176965295</v>
          </cell>
          <cell r="O56">
            <v>0.69420405079823233</v>
          </cell>
          <cell r="P56">
            <v>0.72602739726027399</v>
          </cell>
        </row>
        <row r="57">
          <cell r="B57" t="str">
            <v>Med</v>
          </cell>
          <cell r="C57">
            <v>5.2272722999999388</v>
          </cell>
          <cell r="D57">
            <v>11.307551000000029</v>
          </cell>
          <cell r="E57">
            <v>1.4467159625000074</v>
          </cell>
          <cell r="F57">
            <v>0.78701664999999643</v>
          </cell>
          <cell r="G57">
            <v>0.14496559022196739</v>
          </cell>
          <cell r="H57">
            <v>66</v>
          </cell>
          <cell r="I57">
            <v>66</v>
          </cell>
          <cell r="J57">
            <v>0.80303030303030298</v>
          </cell>
          <cell r="K57">
            <v>0.73465452173518497</v>
          </cell>
          <cell r="L57">
            <v>0.97267858133531804</v>
          </cell>
          <cell r="M57">
            <v>1</v>
          </cell>
          <cell r="N57">
            <v>0.59132640608473697</v>
          </cell>
          <cell r="O57">
            <v>0.78438993960713921</v>
          </cell>
          <cell r="P57">
            <v>0.80303030303030298</v>
          </cell>
        </row>
        <row r="58">
          <cell r="B58" t="str">
            <v>UQ</v>
          </cell>
          <cell r="C58">
            <v>5.3100490749998954</v>
          </cell>
          <cell r="D58">
            <v>14.747965025000161</v>
          </cell>
          <cell r="E58">
            <v>1.8768780656250201</v>
          </cell>
          <cell r="F58">
            <v>1.2150421875000101</v>
          </cell>
          <cell r="G58">
            <v>0.30807704866319219</v>
          </cell>
          <cell r="H58">
            <v>73</v>
          </cell>
          <cell r="I58">
            <v>73</v>
          </cell>
          <cell r="J58">
            <v>0.8833333333333333</v>
          </cell>
          <cell r="K58">
            <v>0.74980805811387807</v>
          </cell>
          <cell r="L58">
            <v>0.97862919235706225</v>
          </cell>
          <cell r="M58">
            <v>1</v>
          </cell>
          <cell r="N58">
            <v>0.66361333710748471</v>
          </cell>
          <cell r="O58">
            <v>0.853921008074356</v>
          </cell>
          <cell r="P58">
            <v>0.8833333333333333</v>
          </cell>
        </row>
        <row r="59">
          <cell r="B59" t="str">
            <v>Max</v>
          </cell>
          <cell r="C59">
            <v>5.6666637999998102</v>
          </cell>
          <cell r="D59">
            <v>16.75006739999947</v>
          </cell>
          <cell r="E59">
            <v>2.1273118499999271</v>
          </cell>
          <cell r="F59">
            <v>1.4833862124999231</v>
          </cell>
          <cell r="G59">
            <v>0.37052015450146442</v>
          </cell>
          <cell r="H59">
            <v>79</v>
          </cell>
          <cell r="I59">
            <v>79</v>
          </cell>
          <cell r="J59">
            <v>1</v>
          </cell>
          <cell r="K59">
            <v>0.76726749918683257</v>
          </cell>
          <cell r="L59">
            <v>1</v>
          </cell>
          <cell r="M59">
            <v>1</v>
          </cell>
          <cell r="N59">
            <v>0.76726749918683257</v>
          </cell>
          <cell r="O59">
            <v>0.98596142113536889</v>
          </cell>
          <cell r="P59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4.9557533719999327</v>
          </cell>
          <cell r="D53">
            <v>13.887543733999944</v>
          </cell>
          <cell r="E53">
            <v>1.7780756124999961</v>
          </cell>
          <cell r="F53">
            <v>1.1586064410000048</v>
          </cell>
          <cell r="G53">
            <v>0.27217334467401977</v>
          </cell>
          <cell r="H53">
            <v>70.02</v>
          </cell>
          <cell r="I53">
            <v>70.02</v>
          </cell>
          <cell r="J53">
            <v>0.76479077199277257</v>
          </cell>
          <cell r="K53">
            <v>0.69831948793297438</v>
          </cell>
          <cell r="L53">
            <v>0.99440296587069898</v>
          </cell>
          <cell r="M53">
            <v>1</v>
          </cell>
          <cell r="N53">
            <v>0.53673394728976864</v>
          </cell>
          <cell r="O53">
            <v>0.76063551160893228</v>
          </cell>
          <cell r="P53">
            <v>0.76479077199277257</v>
          </cell>
        </row>
        <row r="54">
          <cell r="B54" t="str">
            <v>Stdev</v>
          </cell>
          <cell r="C54">
            <v>0.18168772148255471</v>
          </cell>
          <cell r="D54">
            <v>2.2673181372142035</v>
          </cell>
          <cell r="E54">
            <v>0.28361809069449373</v>
          </cell>
          <cell r="F54">
            <v>0.28114426577109264</v>
          </cell>
          <cell r="G54">
            <v>9.3643247290691956E-2</v>
          </cell>
          <cell r="H54">
            <v>6.6898949078106629</v>
          </cell>
          <cell r="I54">
            <v>6.6898949078106629</v>
          </cell>
          <cell r="J54">
            <v>8.4318306335268198E-2</v>
          </cell>
          <cell r="K54">
            <v>3.429353878366935E-2</v>
          </cell>
          <cell r="L54">
            <v>1.5059793736926043E-2</v>
          </cell>
          <cell r="M54">
            <v>0</v>
          </cell>
          <cell r="N54">
            <v>8.7323975413903313E-2</v>
          </cell>
          <cell r="O54">
            <v>8.5818666219999146E-2</v>
          </cell>
          <cell r="P54">
            <v>8.4318306335268198E-2</v>
          </cell>
        </row>
        <row r="55">
          <cell r="B55" t="str">
            <v>Min</v>
          </cell>
          <cell r="C55">
            <v>4.7839485000001787</v>
          </cell>
          <cell r="D55">
            <v>9.564695099999426</v>
          </cell>
          <cell r="E55">
            <v>1.236099549999935</v>
          </cell>
          <cell r="F55">
            <v>0.62169692499992379</v>
          </cell>
          <cell r="G55">
            <v>9.948411535536715E-2</v>
          </cell>
          <cell r="H55">
            <v>53</v>
          </cell>
          <cell r="I55">
            <v>53</v>
          </cell>
          <cell r="J55">
            <v>0.70666666666666667</v>
          </cell>
          <cell r="K55">
            <v>0.6630468868271866</v>
          </cell>
          <cell r="L55">
            <v>0.9366034799525117</v>
          </cell>
          <cell r="M55">
            <v>1</v>
          </cell>
          <cell r="N55">
            <v>0.46855313335787852</v>
          </cell>
          <cell r="O55">
            <v>0.6618664591664416</v>
          </cell>
          <cell r="P55">
            <v>0.70666666666666667</v>
          </cell>
        </row>
        <row r="56">
          <cell r="B56" t="str">
            <v>LQ</v>
          </cell>
          <cell r="C56">
            <v>4.8580640749997022</v>
          </cell>
          <cell r="D56">
            <v>11.692218975000021</v>
          </cell>
          <cell r="E56">
            <v>1.501984343750006</v>
          </cell>
          <cell r="F56">
            <v>0.8922142125000101</v>
          </cell>
          <cell r="G56">
            <v>0.19211884550858541</v>
          </cell>
          <cell r="H56">
            <v>67</v>
          </cell>
          <cell r="I56">
            <v>67</v>
          </cell>
          <cell r="J56">
            <v>0.70666666666666667</v>
          </cell>
          <cell r="K56">
            <v>0.67336319925287225</v>
          </cell>
          <cell r="L56">
            <v>1</v>
          </cell>
          <cell r="M56">
            <v>1</v>
          </cell>
          <cell r="N56">
            <v>0.47734909789812457</v>
          </cell>
          <cell r="O56">
            <v>0.70666666666666667</v>
          </cell>
          <cell r="P56">
            <v>0.70666666666666667</v>
          </cell>
        </row>
        <row r="57">
          <cell r="B57" t="str">
            <v>Med</v>
          </cell>
          <cell r="C57">
            <v>4.8944582999999824</v>
          </cell>
          <cell r="D57">
            <v>15.103216999999979</v>
          </cell>
          <cell r="E57">
            <v>1.928225549999993</v>
          </cell>
          <cell r="F57">
            <v>1.3083782625000495</v>
          </cell>
          <cell r="G57">
            <v>0.32742237698529825</v>
          </cell>
          <cell r="H57">
            <v>73</v>
          </cell>
          <cell r="I57">
            <v>73</v>
          </cell>
          <cell r="J57">
            <v>0.72602739726027399</v>
          </cell>
          <cell r="K57">
            <v>0.67884458738554809</v>
          </cell>
          <cell r="L57">
            <v>1</v>
          </cell>
          <cell r="M57">
            <v>1</v>
          </cell>
          <cell r="N57">
            <v>0.48927350456404484</v>
          </cell>
          <cell r="O57">
            <v>0.72602739726027399</v>
          </cell>
          <cell r="P57">
            <v>0.72602739726027399</v>
          </cell>
        </row>
        <row r="58">
          <cell r="B58" t="str">
            <v>UQ</v>
          </cell>
          <cell r="C58">
            <v>4.9597174499999852</v>
          </cell>
          <cell r="D58">
            <v>15.568893174999534</v>
          </cell>
          <cell r="E58">
            <v>1.996094537500017</v>
          </cell>
          <cell r="F58">
            <v>1.3720198312499701</v>
          </cell>
          <cell r="G58">
            <v>0.34094027193628318</v>
          </cell>
          <cell r="H58">
            <v>75</v>
          </cell>
          <cell r="I58">
            <v>75</v>
          </cell>
          <cell r="J58">
            <v>0.79104477611940294</v>
          </cell>
          <cell r="K58">
            <v>0.72781280216172584</v>
          </cell>
          <cell r="L58">
            <v>1</v>
          </cell>
          <cell r="M58">
            <v>1</v>
          </cell>
          <cell r="N58">
            <v>0.57573251514285773</v>
          </cell>
          <cell r="O58">
            <v>0.79104477611940294</v>
          </cell>
          <cell r="P58">
            <v>0.79104477611940294</v>
          </cell>
        </row>
        <row r="59">
          <cell r="B59" t="str">
            <v>Max</v>
          </cell>
          <cell r="C59">
            <v>5.6083217999993167</v>
          </cell>
          <cell r="D59">
            <v>16.49896939999962</v>
          </cell>
          <cell r="E59">
            <v>2.1026695249999392</v>
          </cell>
          <cell r="F59">
            <v>1.494195600000026</v>
          </cell>
          <cell r="G59">
            <v>0.37648209534314758</v>
          </cell>
          <cell r="H59">
            <v>75</v>
          </cell>
          <cell r="I59">
            <v>75</v>
          </cell>
          <cell r="J59">
            <v>1</v>
          </cell>
          <cell r="K59">
            <v>0.77100492436467838</v>
          </cell>
          <cell r="L59">
            <v>1</v>
          </cell>
          <cell r="M59">
            <v>1</v>
          </cell>
          <cell r="N59">
            <v>0.77100492436467838</v>
          </cell>
          <cell r="O59">
            <v>1</v>
          </cell>
          <cell r="P59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3.7682657940000119</v>
          </cell>
          <cell r="D53">
            <v>13.216455109999954</v>
          </cell>
          <cell r="E53">
            <v>0.86486970637499572</v>
          </cell>
          <cell r="F53">
            <v>0.62935309424999486</v>
          </cell>
          <cell r="G53">
            <v>0.36281398940178194</v>
          </cell>
          <cell r="H53">
            <v>69.319999999999993</v>
          </cell>
          <cell r="I53">
            <v>69.319999999999993</v>
          </cell>
          <cell r="J53">
            <v>0.77452102910279952</v>
          </cell>
          <cell r="K53">
            <v>0.71056250951297928</v>
          </cell>
          <cell r="L53">
            <v>1</v>
          </cell>
          <cell r="M53">
            <v>1</v>
          </cell>
          <cell r="N53">
            <v>0.553649384225958</v>
          </cell>
          <cell r="O53">
            <v>0.77452102910279952</v>
          </cell>
          <cell r="P53">
            <v>0.77452102910279952</v>
          </cell>
        </row>
        <row r="54">
          <cell r="B54" t="str">
            <v>Stdev</v>
          </cell>
          <cell r="C54">
            <v>0.21045500427784591</v>
          </cell>
          <cell r="D54">
            <v>3.1530353235969604</v>
          </cell>
          <cell r="E54">
            <v>0.19691336169232138</v>
          </cell>
          <cell r="F54">
            <v>0.19582919040647931</v>
          </cell>
          <cell r="G54">
            <v>0.20276005100509698</v>
          </cell>
          <cell r="H54">
            <v>7.7891604430877761</v>
          </cell>
          <cell r="I54">
            <v>7.7891604430877761</v>
          </cell>
          <cell r="J54">
            <v>9.0813546332030134E-2</v>
          </cell>
          <cell r="K54">
            <v>4.2053014633262269E-2</v>
          </cell>
          <cell r="L54">
            <v>0</v>
          </cell>
          <cell r="M54">
            <v>0</v>
          </cell>
          <cell r="N54">
            <v>9.4431741584356951E-2</v>
          </cell>
          <cell r="O54">
            <v>9.0813546332030134E-2</v>
          </cell>
          <cell r="P54">
            <v>9.0813546332030134E-2</v>
          </cell>
        </row>
        <row r="55">
          <cell r="B55" t="str">
            <v>Min</v>
          </cell>
          <cell r="C55">
            <v>3.586365899999691</v>
          </cell>
          <cell r="D55">
            <v>9.8790182999991885</v>
          </cell>
          <cell r="E55">
            <v>0.65466008749993421</v>
          </cell>
          <cell r="F55">
            <v>0.42505018749998408</v>
          </cell>
          <cell r="G55">
            <v>0.16848829270834259</v>
          </cell>
          <cell r="H55">
            <v>57</v>
          </cell>
          <cell r="I55">
            <v>57</v>
          </cell>
          <cell r="J55">
            <v>0.66249999999999998</v>
          </cell>
          <cell r="K55">
            <v>0.63895255759341396</v>
          </cell>
          <cell r="L55">
            <v>1</v>
          </cell>
          <cell r="M55">
            <v>1</v>
          </cell>
          <cell r="N55">
            <v>0.42481402224777276</v>
          </cell>
          <cell r="O55">
            <v>0.66249999999999998</v>
          </cell>
          <cell r="P55">
            <v>0.66249999999999998</v>
          </cell>
        </row>
        <row r="56">
          <cell r="B56" t="str">
            <v>LQ</v>
          </cell>
          <cell r="C56">
            <v>3.6519213000004811</v>
          </cell>
          <cell r="D56">
            <v>10.840976874999907</v>
          </cell>
          <cell r="E56">
            <v>0.72205612031246247</v>
          </cell>
          <cell r="F56">
            <v>0.48796577187499141</v>
          </cell>
          <cell r="G56">
            <v>0.2012872234374678</v>
          </cell>
          <cell r="H56">
            <v>60.5</v>
          </cell>
          <cell r="I56">
            <v>60.5</v>
          </cell>
          <cell r="J56">
            <v>0.67948717948717952</v>
          </cell>
          <cell r="K56">
            <v>0.65429542291801102</v>
          </cell>
          <cell r="L56">
            <v>1</v>
          </cell>
          <cell r="M56">
            <v>1</v>
          </cell>
          <cell r="N56">
            <v>0.44447287467420332</v>
          </cell>
          <cell r="O56">
            <v>0.67948717948717952</v>
          </cell>
          <cell r="P56">
            <v>0.67948717948717952</v>
          </cell>
        </row>
        <row r="57">
          <cell r="B57" t="str">
            <v>Med</v>
          </cell>
          <cell r="C57">
            <v>3.6924380999996629</v>
          </cell>
          <cell r="D57">
            <v>11.957363350000126</v>
          </cell>
          <cell r="E57">
            <v>0.7844475906249988</v>
          </cell>
          <cell r="F57">
            <v>0.55030282187498969</v>
          </cell>
          <cell r="G57">
            <v>0.27900823317210932</v>
          </cell>
          <cell r="H57">
            <v>69</v>
          </cell>
          <cell r="I57">
            <v>69</v>
          </cell>
          <cell r="J57">
            <v>0.76811594202898548</v>
          </cell>
          <cell r="K57">
            <v>0.72328938714190438</v>
          </cell>
          <cell r="L57">
            <v>1</v>
          </cell>
          <cell r="M57">
            <v>1</v>
          </cell>
          <cell r="N57">
            <v>0.55177689677219155</v>
          </cell>
          <cell r="O57">
            <v>0.76811594202898548</v>
          </cell>
          <cell r="P57">
            <v>0.76811594202898548</v>
          </cell>
        </row>
        <row r="58">
          <cell r="B58" t="str">
            <v>UQ</v>
          </cell>
          <cell r="C58">
            <v>3.7541395499999868</v>
          </cell>
          <cell r="D58">
            <v>17.351914775000214</v>
          </cell>
          <cell r="E58">
            <v>1.1216740093750341</v>
          </cell>
          <cell r="F58">
            <v>0.89286020625002216</v>
          </cell>
          <cell r="G58">
            <v>0.63809986798735463</v>
          </cell>
          <cell r="H58">
            <v>78</v>
          </cell>
          <cell r="I58">
            <v>78</v>
          </cell>
          <cell r="J58">
            <v>0.87757496740547591</v>
          </cell>
          <cell r="K58">
            <v>0.74345867541709687</v>
          </cell>
          <cell r="L58">
            <v>1</v>
          </cell>
          <cell r="M58">
            <v>1</v>
          </cell>
          <cell r="N58">
            <v>0.65246629711409454</v>
          </cell>
          <cell r="O58">
            <v>0.87757496740547591</v>
          </cell>
          <cell r="P58">
            <v>0.87757496740547591</v>
          </cell>
        </row>
        <row r="59">
          <cell r="B59" t="str">
            <v>Max</v>
          </cell>
          <cell r="C59">
            <v>4.373978799999918</v>
          </cell>
          <cell r="D59">
            <v>18.97296510000081</v>
          </cell>
          <cell r="E59">
            <v>1.222893518750034</v>
          </cell>
          <cell r="F59">
            <v>0.9784842750000351</v>
          </cell>
          <cell r="G59">
            <v>0.71750369248512313</v>
          </cell>
          <cell r="H59">
            <v>80</v>
          </cell>
          <cell r="I59">
            <v>80</v>
          </cell>
          <cell r="J59">
            <v>0.92982456140350878</v>
          </cell>
          <cell r="K59">
            <v>0.76367422056323431</v>
          </cell>
          <cell r="L59">
            <v>1</v>
          </cell>
          <cell r="M59">
            <v>1</v>
          </cell>
          <cell r="N59">
            <v>0.71008304719037574</v>
          </cell>
          <cell r="O59">
            <v>0.92982456140350878</v>
          </cell>
          <cell r="P59">
            <v>0.92982456140350878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7.7276371519999065</v>
          </cell>
          <cell r="D53">
            <v>18.131834947999945</v>
          </cell>
          <cell r="E53">
            <v>4.5684591584999881</v>
          </cell>
          <cell r="F53">
            <v>2.6365498705000117</v>
          </cell>
          <cell r="G53">
            <v>0.16027229915879279</v>
          </cell>
          <cell r="H53">
            <v>80.3</v>
          </cell>
          <cell r="I53">
            <v>80.3</v>
          </cell>
          <cell r="J53">
            <v>0.84088180934246604</v>
          </cell>
          <cell r="K53">
            <v>0.65464174565863631</v>
          </cell>
          <cell r="L53">
            <v>0.82907296839253686</v>
          </cell>
          <cell r="M53">
            <v>0.9757676699482567</v>
          </cell>
          <cell r="N53">
            <v>0.55304680420890273</v>
          </cell>
          <cell r="O53">
            <v>0.69685843261451996</v>
          </cell>
          <cell r="P53">
            <v>0.82289568297956972</v>
          </cell>
        </row>
        <row r="54">
          <cell r="B54" t="str">
            <v>Stdev</v>
          </cell>
          <cell r="C54">
            <v>1.0627282758938097</v>
          </cell>
          <cell r="D54">
            <v>5.8550188093108098</v>
          </cell>
          <cell r="E54">
            <v>1.4621952479410949</v>
          </cell>
          <cell r="F54">
            <v>1.4710751179018042</v>
          </cell>
          <cell r="G54">
            <v>0.11247443327274549</v>
          </cell>
          <cell r="H54">
            <v>7.137855391631069</v>
          </cell>
          <cell r="I54">
            <v>7.137855391631069</v>
          </cell>
          <cell r="J54">
            <v>7.4947088369845372E-2</v>
          </cell>
          <cell r="K54">
            <v>4.324555467822172E-2</v>
          </cell>
          <cell r="L54">
            <v>3.4260211949964557E-2</v>
          </cell>
          <cell r="M54">
            <v>5.834996447215153E-2</v>
          </cell>
          <cell r="N54">
            <v>7.9947797581415639E-2</v>
          </cell>
          <cell r="O54">
            <v>6.5392041961292557E-2</v>
          </cell>
          <cell r="P54">
            <v>0.10493093605563887</v>
          </cell>
        </row>
        <row r="55">
          <cell r="B55" t="str">
            <v>Min</v>
          </cell>
          <cell r="C55">
            <v>6.5950124000000594</v>
          </cell>
          <cell r="D55">
            <v>13.297827400000021</v>
          </cell>
          <cell r="E55">
            <v>3.3574392000000159</v>
          </cell>
          <cell r="F55">
            <v>1.4336765500001429</v>
          </cell>
          <cell r="G55">
            <v>6.6700732142861069E-2</v>
          </cell>
          <cell r="H55">
            <v>70</v>
          </cell>
          <cell r="I55">
            <v>70</v>
          </cell>
          <cell r="J55">
            <v>0.69791666666666663</v>
          </cell>
          <cell r="K55">
            <v>0.51257772732743034</v>
          </cell>
          <cell r="L55">
            <v>0.74402097753892105</v>
          </cell>
          <cell r="M55">
            <v>0.74651403122752003</v>
          </cell>
          <cell r="N55">
            <v>0.36534795458444502</v>
          </cell>
          <cell r="O55">
            <v>0.57964424994311292</v>
          </cell>
          <cell r="P55">
            <v>0.53208978821536002</v>
          </cell>
        </row>
        <row r="56">
          <cell r="B56" t="str">
            <v>LQ</v>
          </cell>
          <cell r="C56">
            <v>7.0805820750000805</v>
          </cell>
          <cell r="D56">
            <v>14.769104974999541</v>
          </cell>
          <cell r="E56">
            <v>3.7252150999998364</v>
          </cell>
          <cell r="F56">
            <v>1.7155240375001028</v>
          </cell>
          <cell r="G56">
            <v>9.3656813170651942E-2</v>
          </cell>
          <cell r="H56">
            <v>73</v>
          </cell>
          <cell r="I56">
            <v>73</v>
          </cell>
          <cell r="J56">
            <v>0.77906976744186052</v>
          </cell>
          <cell r="K56">
            <v>0.63633647508886348</v>
          </cell>
          <cell r="L56">
            <v>0.8059321439369167</v>
          </cell>
          <cell r="M56">
            <v>1</v>
          </cell>
          <cell r="N56">
            <v>0.49763036422034634</v>
          </cell>
          <cell r="O56">
            <v>0.63965799785172028</v>
          </cell>
          <cell r="P56">
            <v>0.77235364875701684</v>
          </cell>
        </row>
        <row r="57">
          <cell r="B57" t="str">
            <v>Med</v>
          </cell>
          <cell r="C57">
            <v>7.2626824499986924</v>
          </cell>
          <cell r="D57">
            <v>16.047839450000509</v>
          </cell>
          <cell r="E57">
            <v>4.0450110125001402</v>
          </cell>
          <cell r="F57">
            <v>2.2344037624999693</v>
          </cell>
          <cell r="G57">
            <v>0.12107842218179395</v>
          </cell>
          <cell r="H57">
            <v>82</v>
          </cell>
          <cell r="I57">
            <v>82</v>
          </cell>
          <cell r="J57">
            <v>0.81719470474490552</v>
          </cell>
          <cell r="K57">
            <v>0.66800166226114222</v>
          </cell>
          <cell r="L57">
            <v>0.84223407684827423</v>
          </cell>
          <cell r="M57">
            <v>1</v>
          </cell>
          <cell r="N57">
            <v>0.55049197499386282</v>
          </cell>
          <cell r="O57">
            <v>0.70077464242638188</v>
          </cell>
          <cell r="P57">
            <v>0.81719470474490552</v>
          </cell>
        </row>
        <row r="58">
          <cell r="B58" t="str">
            <v>UQ</v>
          </cell>
          <cell r="C58">
            <v>8.291081049999903</v>
          </cell>
          <cell r="D58">
            <v>19.270483174999818</v>
          </cell>
          <cell r="E58">
            <v>4.8505430999999906</v>
          </cell>
          <cell r="F58">
            <v>2.8138004875001452</v>
          </cell>
          <cell r="G58">
            <v>0.18635054930876058</v>
          </cell>
          <cell r="H58">
            <v>86</v>
          </cell>
          <cell r="I58">
            <v>86</v>
          </cell>
          <cell r="J58">
            <v>0.9178082191780822</v>
          </cell>
          <cell r="K58">
            <v>0.6829208263781259</v>
          </cell>
          <cell r="L58">
            <v>0.84989496784968122</v>
          </cell>
          <cell r="M58">
            <v>1</v>
          </cell>
          <cell r="N58">
            <v>0.62518650418588362</v>
          </cell>
          <cell r="O58">
            <v>0.74718771150228414</v>
          </cell>
          <cell r="P58">
            <v>0.9178082191780822</v>
          </cell>
        </row>
        <row r="59">
          <cell r="B59" t="str">
            <v>Max</v>
          </cell>
          <cell r="C59">
            <v>10.812107200000471</v>
          </cell>
          <cell r="D59">
            <v>42.609335099999733</v>
          </cell>
          <cell r="E59">
            <v>10.685992799999919</v>
          </cell>
          <cell r="F59">
            <v>8.9098418249999156</v>
          </cell>
          <cell r="G59">
            <v>0.64453842369740399</v>
          </cell>
          <cell r="H59">
            <v>96</v>
          </cell>
          <cell r="I59">
            <v>96</v>
          </cell>
          <cell r="J59">
            <v>0.95714285714285718</v>
          </cell>
          <cell r="K59">
            <v>0.70251907378310929</v>
          </cell>
          <cell r="L59">
            <v>0.87277887280658228</v>
          </cell>
          <cell r="M59">
            <v>1</v>
          </cell>
          <cell r="N59">
            <v>0.66294053441504674</v>
          </cell>
          <cell r="O59">
            <v>0.82203402544090443</v>
          </cell>
          <cell r="P59">
            <v>0.95714285714285718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9"/>
  <sheetViews>
    <sheetView tabSelected="1" workbookViewId="0">
      <selection activeCell="AC13" sqref="AC13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Q1" t="s">
        <v>20</v>
      </c>
      <c r="R1" t="s">
        <v>1</v>
      </c>
      <c r="S1" t="s">
        <v>2</v>
      </c>
    </row>
    <row r="2" spans="1:26" x14ac:dyDescent="0.35">
      <c r="A2">
        <f>[1]Globals!B52</f>
        <v>0</v>
      </c>
      <c r="B2" t="str">
        <f>[1]Globals!C52</f>
        <v>EX_T</v>
      </c>
      <c r="C2" t="str">
        <f>[1]Globals!D52</f>
        <v>HA_T</v>
      </c>
      <c r="D2" t="str">
        <f>[1]Globals!E52</f>
        <v>AW_T</v>
      </c>
      <c r="E2" t="str">
        <f>[1]Globals!F52</f>
        <v>AME_T</v>
      </c>
      <c r="F2" t="str">
        <f>[1]Globals!G52</f>
        <v>AME_T_PA</v>
      </c>
      <c r="G2" t="str">
        <f>[1]Globals!H52</f>
        <v>BL_LE</v>
      </c>
      <c r="H2" t="str">
        <f>[1]Globals!I52</f>
        <v>BL_AC</v>
      </c>
      <c r="I2" t="str">
        <f>[1]Globals!J52</f>
        <v>Q</v>
      </c>
      <c r="J2" t="str">
        <f>[1]Globals!K52</f>
        <v>AT</v>
      </c>
      <c r="K2" t="str">
        <f>[1]Globals!L52</f>
        <v>ET</v>
      </c>
      <c r="L2" t="str">
        <f>[1]Globals!M52</f>
        <v>WT</v>
      </c>
      <c r="M2" t="str">
        <f>[1]Globals!N52</f>
        <v>AG</v>
      </c>
      <c r="N2" t="str">
        <f>[1]Globals!O52</f>
        <v>EG</v>
      </c>
      <c r="O2" t="str">
        <f>[1]Globals!P52</f>
        <v>WT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8</v>
      </c>
      <c r="Y2" t="s">
        <v>21</v>
      </c>
      <c r="Z2" t="s">
        <v>22</v>
      </c>
    </row>
    <row r="3" spans="1:26" x14ac:dyDescent="0.35">
      <c r="A3" t="str">
        <f>[1]Globals!B53</f>
        <v>Mean</v>
      </c>
      <c r="B3">
        <f>[1]Globals!C53</f>
        <v>4.0679657659999773</v>
      </c>
      <c r="C3">
        <f>[1]Globals!D53</f>
        <v>11.912158881999888</v>
      </c>
      <c r="D3">
        <f>[1]Globals!E53</f>
        <v>3.0108057764999723</v>
      </c>
      <c r="E3">
        <f>[1]Globals!F53</f>
        <v>1.993814334999978</v>
      </c>
      <c r="F3">
        <f>[1]Globals!G53</f>
        <v>0.31747439729395388</v>
      </c>
      <c r="G3">
        <f>[1]Globals!H53</f>
        <v>51.52</v>
      </c>
      <c r="H3">
        <f>[1]Globals!I53</f>
        <v>51.52</v>
      </c>
      <c r="I3">
        <f>[1]Globals!J53</f>
        <v>0.7725308884321378</v>
      </c>
      <c r="J3">
        <f>[1]Globals!K53</f>
        <v>0.73959123318405839</v>
      </c>
      <c r="K3">
        <f>[1]Globals!L53</f>
        <v>1</v>
      </c>
      <c r="L3">
        <f>[1]Globals!M53</f>
        <v>1</v>
      </c>
      <c r="M3">
        <f>[1]Globals!N53</f>
        <v>0.57883702443616558</v>
      </c>
      <c r="N3">
        <f>[1]Globals!O53</f>
        <v>0.7725308884321378</v>
      </c>
      <c r="O3">
        <f>[1]Globals!P53</f>
        <v>0.7725308884321378</v>
      </c>
      <c r="Q3" t="s">
        <v>11</v>
      </c>
      <c r="R3">
        <f>AVERAGE(I3,I43,I83)</f>
        <v>0.80862511839566509</v>
      </c>
      <c r="S3">
        <f>AVERAGE(J3,J43,J83)</f>
        <v>0.69884220188580215</v>
      </c>
      <c r="T3">
        <f>AVERAGE(K3,K43,K83)</f>
        <v>0.90513735782841442</v>
      </c>
      <c r="U3">
        <f>AVERAGE(L3,L43,L83)</f>
        <v>0.99192255664941886</v>
      </c>
      <c r="V3">
        <f>AVERAGE(M3,M43,M83)</f>
        <v>0.56861071867983493</v>
      </c>
      <c r="W3">
        <f>AVERAGE(N3,N43,N83)</f>
        <v>0.72983890640878979</v>
      </c>
      <c r="X3">
        <f>AVERAGE(O3,O43,O83)</f>
        <v>0.80262974294136635</v>
      </c>
      <c r="Y3">
        <f>AVERAGE(V3:X3)</f>
        <v>0.70035978934333032</v>
      </c>
      <c r="Z3" t="b">
        <f>IF(Y3=MAX($Y$3,$Y$13,$Y$23,$Y$33),TRUE,FALSE)</f>
        <v>0</v>
      </c>
    </row>
    <row r="4" spans="1:26" x14ac:dyDescent="0.35">
      <c r="A4" t="str">
        <f>[1]Globals!B54</f>
        <v>Stdev</v>
      </c>
      <c r="B4">
        <f>[1]Globals!C54</f>
        <v>0.15223464358106448</v>
      </c>
      <c r="C4">
        <f>[1]Globals!D54</f>
        <v>3.4828160231375112</v>
      </c>
      <c r="D4">
        <f>[1]Globals!E54</f>
        <v>0.87055633322016213</v>
      </c>
      <c r="E4">
        <f>[1]Globals!F54</f>
        <v>0.87508137569482503</v>
      </c>
      <c r="F4">
        <f>[1]Globals!G54</f>
        <v>0.1739143490218778</v>
      </c>
      <c r="G4">
        <f>[1]Globals!H54</f>
        <v>6.9494971187908154</v>
      </c>
      <c r="H4">
        <f>[1]Globals!I54</f>
        <v>6.9494971187908154</v>
      </c>
      <c r="I4">
        <f>[1]Globals!J54</f>
        <v>0.1179417099578568</v>
      </c>
      <c r="J4">
        <f>[1]Globals!K54</f>
        <v>6.8345103700412912E-2</v>
      </c>
      <c r="K4">
        <f>[1]Globals!L54</f>
        <v>0</v>
      </c>
      <c r="L4">
        <f>[1]Globals!M54</f>
        <v>0</v>
      </c>
      <c r="M4">
        <f>[1]Globals!N54</f>
        <v>0.14371239117509471</v>
      </c>
      <c r="N4">
        <f>[1]Globals!O54</f>
        <v>0.1179417099578568</v>
      </c>
      <c r="O4">
        <f>[1]Globals!P54</f>
        <v>0.1179417099578568</v>
      </c>
      <c r="Q4" t="s">
        <v>12</v>
      </c>
      <c r="R4">
        <f>AVERAGE(I4,I44,I84)</f>
        <v>9.3177068298049351E-2</v>
      </c>
      <c r="S4">
        <f>AVERAGE(J4,J44,J84)</f>
        <v>5.1281329736125675E-2</v>
      </c>
      <c r="T4">
        <f>AVERAGE(K4,K44,K84)</f>
        <v>1.8416329928857361E-2</v>
      </c>
      <c r="U4">
        <f>AVERAGE(L4,L44,L84)</f>
        <v>1.9449988157383843E-2</v>
      </c>
      <c r="V4">
        <f>AVERAGE(M4,M44,M84)</f>
        <v>0.10575763587109316</v>
      </c>
      <c r="W4">
        <f>AVERAGE(N4,N44,N84)</f>
        <v>8.7409354740346848E-2</v>
      </c>
      <c r="X4">
        <f>AVERAGE(O4,O44,O84)</f>
        <v>0.10317168419331386</v>
      </c>
      <c r="Y4">
        <f t="shared" ref="Y4:Y9" si="0">AVERAGE(V4:X4)</f>
        <v>9.8779558268251286E-2</v>
      </c>
      <c r="Z4" t="b">
        <f>IF(Y4=MAX($Y$4,$Y$14,$Y$24,$Y$34),TRUE,FALSE)</f>
        <v>1</v>
      </c>
    </row>
    <row r="5" spans="1:26" x14ac:dyDescent="0.35">
      <c r="A5" t="str">
        <f>[1]Globals!B55</f>
        <v>Min</v>
      </c>
      <c r="B5">
        <f>[1]Globals!C55</f>
        <v>3.879207499999779</v>
      </c>
      <c r="C5">
        <f>[1]Globals!D55</f>
        <v>6.9944944000001206</v>
      </c>
      <c r="D5">
        <f>[1]Globals!E55</f>
        <v>1.781454775000014</v>
      </c>
      <c r="E5">
        <f>[1]Globals!F55</f>
        <v>0.78945752499997468</v>
      </c>
      <c r="F5">
        <f>[1]Globals!G55</f>
        <v>7.7613231410247438E-2</v>
      </c>
      <c r="G5">
        <f>[1]Globals!H55</f>
        <v>39</v>
      </c>
      <c r="H5">
        <f>[1]Globals!I55</f>
        <v>39</v>
      </c>
      <c r="I5">
        <f>[1]Globals!J55</f>
        <v>0.68421052631578949</v>
      </c>
      <c r="J5">
        <f>[1]Globals!K55</f>
        <v>0.66076138770198933</v>
      </c>
      <c r="K5">
        <f>[1]Globals!L55</f>
        <v>1</v>
      </c>
      <c r="L5">
        <f>[1]Globals!M55</f>
        <v>1</v>
      </c>
      <c r="M5">
        <f>[1]Globals!N55</f>
        <v>0.45209989684872953</v>
      </c>
      <c r="N5">
        <f>[1]Globals!O55</f>
        <v>0.68421052631578949</v>
      </c>
      <c r="O5">
        <f>[1]Globals!P55</f>
        <v>0.68421052631578949</v>
      </c>
      <c r="Q5" t="s">
        <v>13</v>
      </c>
      <c r="R5">
        <f>AVERAGE(I5,I45,I85)</f>
        <v>0.69014629376471481</v>
      </c>
      <c r="S5">
        <f>AVERAGE(J5,J45,J85)</f>
        <v>0.60184656169711981</v>
      </c>
      <c r="T5">
        <f>AVERAGE(K5,K45,K85)</f>
        <v>0.85984518159466161</v>
      </c>
      <c r="U5">
        <f>AVERAGE(L5,L45,L85)</f>
        <v>0.91550467707584005</v>
      </c>
      <c r="V5">
        <f>AVERAGE(M5,M45,M85)</f>
        <v>0.41753296438804005</v>
      </c>
      <c r="W5">
        <f>AVERAGE(N5,N45,N85)</f>
        <v>0.62364483093457679</v>
      </c>
      <c r="X5">
        <f>AVERAGE(O5,O45,O85)</f>
        <v>0.63487066761427924</v>
      </c>
      <c r="Y5">
        <f t="shared" si="0"/>
        <v>0.55868282097896538</v>
      </c>
      <c r="Z5" t="b">
        <f>IF(Y5=MAX($Y$5,$Y$15,$Y$25,$Y$35),TRUE,FALSE)</f>
        <v>0</v>
      </c>
    </row>
    <row r="6" spans="1:26" x14ac:dyDescent="0.35">
      <c r="A6" t="str">
        <f>[1]Globals!B56</f>
        <v>LQ</v>
      </c>
      <c r="B6">
        <f>[1]Globals!C56</f>
        <v>3.979300199999841</v>
      </c>
      <c r="C6">
        <f>[1]Globals!D56</f>
        <v>7.8767435250000517</v>
      </c>
      <c r="D6">
        <f>[1]Globals!E56</f>
        <v>2.0020886812499934</v>
      </c>
      <c r="E6">
        <f>[1]Globals!F56</f>
        <v>0.91528794375000544</v>
      </c>
      <c r="F6">
        <f>[1]Globals!G56</f>
        <v>0.10631740335851583</v>
      </c>
      <c r="G6">
        <f>[1]Globals!H56</f>
        <v>43</v>
      </c>
      <c r="H6">
        <f>[1]Globals!I56</f>
        <v>43</v>
      </c>
      <c r="I6">
        <f>[1]Globals!J56</f>
        <v>0.68421052631578949</v>
      </c>
      <c r="J6">
        <f>[1]Globals!K56</f>
        <v>0.68103323363510138</v>
      </c>
      <c r="K6">
        <f>[1]Globals!L56</f>
        <v>1</v>
      </c>
      <c r="L6">
        <f>[1]Globals!M56</f>
        <v>1</v>
      </c>
      <c r="M6">
        <f>[1]Globals!N56</f>
        <v>0.46597010722401672</v>
      </c>
      <c r="N6">
        <f>[1]Globals!O56</f>
        <v>0.68421052631578949</v>
      </c>
      <c r="O6">
        <f>[1]Globals!P56</f>
        <v>0.68421052631578949</v>
      </c>
      <c r="Q6" t="s">
        <v>14</v>
      </c>
      <c r="R6">
        <f>AVERAGE(I6,I46,I86)</f>
        <v>0.72976923033930807</v>
      </c>
      <c r="S6">
        <f>AVERAGE(J6,J46,J86)</f>
        <v>0.65681957530783774</v>
      </c>
      <c r="T6">
        <f>AVERAGE(K6,K46,K86)</f>
        <v>0.89151322630233276</v>
      </c>
      <c r="U6">
        <f>AVERAGE(L6,L46,L86)</f>
        <v>1</v>
      </c>
      <c r="V6">
        <f>AVERAGE(M6,M46,M86)</f>
        <v>0.48370587504284429</v>
      </c>
      <c r="W6">
        <f>AVERAGE(N6,N46,N86)</f>
        <v>0.65623447552236613</v>
      </c>
      <c r="X6">
        <f>AVERAGE(O6,O46,O86)</f>
        <v>0.72753052411102681</v>
      </c>
      <c r="Y6">
        <f t="shared" si="0"/>
        <v>0.62249029155874569</v>
      </c>
      <c r="Z6" t="b">
        <f>IF(Y6=MAX($Y$6,$Y$16,$Y$26,$Y$36),TRUE,FALSE)</f>
        <v>0</v>
      </c>
    </row>
    <row r="7" spans="1:26" x14ac:dyDescent="0.35">
      <c r="A7" t="str">
        <f>[1]Globals!B57</f>
        <v>Med</v>
      </c>
      <c r="B7">
        <f>[1]Globals!C57</f>
        <v>4.0134100500000436</v>
      </c>
      <c r="C7">
        <f>[1]Globals!D57</f>
        <v>12.307823549999849</v>
      </c>
      <c r="D7">
        <f>[1]Globals!E57</f>
        <v>3.1099644249999656</v>
      </c>
      <c r="E7">
        <f>[1]Globals!F57</f>
        <v>2.0962692124999189</v>
      </c>
      <c r="F7">
        <f>[1]Globals!G57</f>
        <v>0.34146701372252142</v>
      </c>
      <c r="G7">
        <f>[1]Globals!H57</f>
        <v>55</v>
      </c>
      <c r="H7">
        <f>[1]Globals!I57</f>
        <v>55</v>
      </c>
      <c r="I7">
        <f>[1]Globals!J57</f>
        <v>0.71002979145978151</v>
      </c>
      <c r="J7">
        <f>[1]Globals!K57</f>
        <v>0.72031301205016585</v>
      </c>
      <c r="K7">
        <f>[1]Globals!L57</f>
        <v>1</v>
      </c>
      <c r="L7">
        <f>[1]Globals!M57</f>
        <v>1</v>
      </c>
      <c r="M7">
        <f>[1]Globals!N57</f>
        <v>0.51214856789991714</v>
      </c>
      <c r="N7">
        <f>[1]Globals!O57</f>
        <v>0.71002979145978151</v>
      </c>
      <c r="O7">
        <f>[1]Globals!P57</f>
        <v>0.71002979145978151</v>
      </c>
      <c r="Q7" t="s">
        <v>15</v>
      </c>
      <c r="R7">
        <f>AVERAGE(I7,I47,I87)</f>
        <v>0.76893495175962701</v>
      </c>
      <c r="S7">
        <f>AVERAGE(J7,J47,J87)</f>
        <v>0.69630008623158934</v>
      </c>
      <c r="T7">
        <f>AVERAGE(K7,K47,K87)</f>
        <v>0.90941301896705795</v>
      </c>
      <c r="U7">
        <f>AVERAGE(L7,L47,L87)</f>
        <v>1</v>
      </c>
      <c r="V7">
        <f>AVERAGE(M7,M47,M87)</f>
        <v>0.5358272785162087</v>
      </c>
      <c r="W7">
        <f>AVERAGE(N7,N47,N87)</f>
        <v>0.70132910504670365</v>
      </c>
      <c r="X7">
        <f>AVERAGE(O7,O47,O87)</f>
        <v>0.76893495175962701</v>
      </c>
      <c r="Y7">
        <f t="shared" si="0"/>
        <v>0.66869711177417968</v>
      </c>
      <c r="Z7" t="b">
        <f>IF(Y7=MAX($Y$7,$Y$17,$Y$27,$Y$37),TRUE,FALSE)</f>
        <v>0</v>
      </c>
    </row>
    <row r="8" spans="1:26" x14ac:dyDescent="0.35">
      <c r="A8" t="str">
        <f>[1]Globals!B58</f>
        <v>UQ</v>
      </c>
      <c r="B8">
        <f>[1]Globals!C58</f>
        <v>4.1443743000000115</v>
      </c>
      <c r="C8">
        <f>[1]Globals!D58</f>
        <v>14.922658174999974</v>
      </c>
      <c r="D8">
        <f>[1]Globals!E58</f>
        <v>3.7634472124999907</v>
      </c>
      <c r="E8">
        <f>[1]Globals!F58</f>
        <v>2.7640148062499921</v>
      </c>
      <c r="F8">
        <f>[1]Globals!G58</f>
        <v>0.47325083201923535</v>
      </c>
      <c r="G8">
        <f>[1]Globals!H58</f>
        <v>57</v>
      </c>
      <c r="H8">
        <f>[1]Globals!I58</f>
        <v>57</v>
      </c>
      <c r="I8">
        <f>[1]Globals!J58</f>
        <v>0.90697674418604646</v>
      </c>
      <c r="J8">
        <f>[1]Globals!K58</f>
        <v>0.81922712986166035</v>
      </c>
      <c r="K8">
        <f>[1]Globals!L58</f>
        <v>1</v>
      </c>
      <c r="L8">
        <f>[1]Globals!M58</f>
        <v>1</v>
      </c>
      <c r="M8">
        <f>[1]Globals!N58</f>
        <v>0.74301995499080808</v>
      </c>
      <c r="N8">
        <f>[1]Globals!O58</f>
        <v>0.90697674418604646</v>
      </c>
      <c r="O8">
        <f>[1]Globals!P58</f>
        <v>0.90697674418604646</v>
      </c>
      <c r="Q8" t="s">
        <v>16</v>
      </c>
      <c r="R8">
        <f>AVERAGE(I8,I48,I88)</f>
        <v>0.90769668270329718</v>
      </c>
      <c r="S8">
        <f>AVERAGE(J8,J48,J88)</f>
        <v>0.7475746701075533</v>
      </c>
      <c r="T8">
        <f>AVERAGE(K8,K48,K88)</f>
        <v>0.91717298945327264</v>
      </c>
      <c r="U8">
        <f>AVERAGE(L8,L48,L88)</f>
        <v>1</v>
      </c>
      <c r="V8">
        <f>AVERAGE(M8,M48,M88)</f>
        <v>0.67621807156132474</v>
      </c>
      <c r="W8">
        <f>AVERAGE(N8,N48,N88)</f>
        <v>0.81559178218736639</v>
      </c>
      <c r="X8">
        <f>AVERAGE(O8,O48,O88)</f>
        <v>0.90769668270329718</v>
      </c>
      <c r="Y8">
        <f t="shared" si="0"/>
        <v>0.79983551215066273</v>
      </c>
      <c r="Z8" t="b">
        <f>IF(Y8=MAX($Y$8,$Y$18,$Y$28,$Y$38),TRUE,FALSE)</f>
        <v>1</v>
      </c>
    </row>
    <row r="9" spans="1:26" x14ac:dyDescent="0.35">
      <c r="A9" t="str">
        <f>[1]Globals!B59</f>
        <v>Max</v>
      </c>
      <c r="B9">
        <f>[1]Globals!C59</f>
        <v>4.4921146999996608</v>
      </c>
      <c r="C9">
        <f>[1]Globals!D59</f>
        <v>16.714934500000041</v>
      </c>
      <c r="D9">
        <f>[1]Globals!E59</f>
        <v>4.2113699250000103</v>
      </c>
      <c r="E9">
        <f>[1]Globals!F59</f>
        <v>3.202121275000021</v>
      </c>
      <c r="F9">
        <f>[1]Globals!G59</f>
        <v>0.56142229909341024</v>
      </c>
      <c r="G9">
        <f>[1]Globals!H59</f>
        <v>57</v>
      </c>
      <c r="H9">
        <f>[1]Globals!I59</f>
        <v>57</v>
      </c>
      <c r="I9">
        <f>[1]Globals!J59</f>
        <v>1</v>
      </c>
      <c r="J9">
        <f>[1]Globals!K59</f>
        <v>0.85367630375007431</v>
      </c>
      <c r="K9">
        <f>[1]Globals!L59</f>
        <v>1</v>
      </c>
      <c r="L9">
        <f>[1]Globals!M59</f>
        <v>1</v>
      </c>
      <c r="M9">
        <f>[1]Globals!N59</f>
        <v>0.85367630375007431</v>
      </c>
      <c r="N9">
        <f>[1]Globals!O59</f>
        <v>1</v>
      </c>
      <c r="O9">
        <f>[1]Globals!P59</f>
        <v>1</v>
      </c>
      <c r="Q9" t="s">
        <v>17</v>
      </c>
      <c r="R9">
        <f>AVERAGE(I9,I49,I89)</f>
        <v>0.97359307359307357</v>
      </c>
      <c r="S9">
        <f>AVERAGE(J9,J49,J89)</f>
        <v>0.77106090943314742</v>
      </c>
      <c r="T9">
        <f>AVERAGE(K9,K49,K89)</f>
        <v>0.93294796820662163</v>
      </c>
      <c r="U9">
        <f>AVERAGE(L9,L49,L89)</f>
        <v>1</v>
      </c>
      <c r="V9">
        <f>AVERAGE(M9,M49,M89)</f>
        <v>0.74869245872541423</v>
      </c>
      <c r="W9">
        <f>AVERAGE(N9,N49,N89)</f>
        <v>0.89019079336290508</v>
      </c>
      <c r="X9">
        <f>AVERAGE(O9,O49,O89)</f>
        <v>0.97359307359307357</v>
      </c>
      <c r="Y9">
        <f t="shared" si="0"/>
        <v>0.87082544189379762</v>
      </c>
      <c r="Z9" t="b">
        <f>IF(Y9=MAX($Y$9,$Y$19,$Y$29,$Y$39),TRUE,FALSE)</f>
        <v>0</v>
      </c>
    </row>
    <row r="11" spans="1:26" x14ac:dyDescent="0.35">
      <c r="A11" t="s">
        <v>0</v>
      </c>
      <c r="B11" t="s">
        <v>1</v>
      </c>
      <c r="C11" t="s">
        <v>3</v>
      </c>
      <c r="R11" t="s">
        <v>1</v>
      </c>
      <c r="S11" t="s">
        <v>3</v>
      </c>
    </row>
    <row r="12" spans="1:26" x14ac:dyDescent="0.35">
      <c r="A12">
        <f>[2]Globals!B52</f>
        <v>0</v>
      </c>
      <c r="B12" t="str">
        <f>[2]Globals!C52</f>
        <v>EX_T</v>
      </c>
      <c r="C12" t="str">
        <f>[2]Globals!D52</f>
        <v>HA_T</v>
      </c>
      <c r="D12" t="str">
        <f>[2]Globals!E52</f>
        <v>AW_T</v>
      </c>
      <c r="E12" t="str">
        <f>[2]Globals!F52</f>
        <v>AME_T</v>
      </c>
      <c r="F12" t="str">
        <f>[2]Globals!G52</f>
        <v>AME_T_PA</v>
      </c>
      <c r="G12" t="str">
        <f>[2]Globals!H52</f>
        <v>BL_LE</v>
      </c>
      <c r="H12" t="str">
        <f>[2]Globals!I52</f>
        <v>BL_AC</v>
      </c>
      <c r="I12" t="str">
        <f>[2]Globals!J52</f>
        <v>Q</v>
      </c>
      <c r="J12" t="str">
        <f>[2]Globals!K52</f>
        <v>AT</v>
      </c>
      <c r="K12" t="str">
        <f>[2]Globals!L52</f>
        <v>ET</v>
      </c>
      <c r="L12" t="str">
        <f>[2]Globals!M52</f>
        <v>WT</v>
      </c>
      <c r="M12" t="str">
        <f>[2]Globals!N52</f>
        <v>AG</v>
      </c>
      <c r="N12" t="str">
        <f>[2]Globals!O52</f>
        <v>EG</v>
      </c>
      <c r="O12" t="str">
        <f>[2]Globals!P52</f>
        <v>WT</v>
      </c>
      <c r="R12" t="s">
        <v>5</v>
      </c>
      <c r="S12" t="s">
        <v>6</v>
      </c>
      <c r="T12" t="s">
        <v>7</v>
      </c>
      <c r="U12" t="s">
        <v>8</v>
      </c>
      <c r="V12" t="s">
        <v>9</v>
      </c>
      <c r="W12" t="s">
        <v>10</v>
      </c>
      <c r="X12" t="s">
        <v>8</v>
      </c>
      <c r="Y12" t="s">
        <v>21</v>
      </c>
      <c r="Z12" t="s">
        <v>22</v>
      </c>
    </row>
    <row r="13" spans="1:26" x14ac:dyDescent="0.35">
      <c r="A13" t="str">
        <f>[2]Globals!B53</f>
        <v>Mean</v>
      </c>
      <c r="B13">
        <f>[2]Globals!C53</f>
        <v>3.4583906239999633</v>
      </c>
      <c r="C13">
        <f>[2]Globals!D53</f>
        <v>9.636688729999964</v>
      </c>
      <c r="D13">
        <f>[2]Globals!E53</f>
        <v>1.2379061714999964</v>
      </c>
      <c r="E13">
        <f>[2]Globals!F53</f>
        <v>0.80560734350000074</v>
      </c>
      <c r="F13">
        <f>[2]Globals!G53</f>
        <v>0.19739206372267237</v>
      </c>
      <c r="G13">
        <f>[2]Globals!H53</f>
        <v>51.86</v>
      </c>
      <c r="H13">
        <f>[2]Globals!I53</f>
        <v>51.86</v>
      </c>
      <c r="I13">
        <f>[2]Globals!J53</f>
        <v>0.7692844090385017</v>
      </c>
      <c r="J13">
        <f>[2]Globals!K53</f>
        <v>0.77857027122637168</v>
      </c>
      <c r="K13">
        <f>[2]Globals!L53</f>
        <v>1</v>
      </c>
      <c r="L13">
        <f>[2]Globals!M53</f>
        <v>1</v>
      </c>
      <c r="M13">
        <f>[2]Globals!N53</f>
        <v>0.60425246105385066</v>
      </c>
      <c r="N13">
        <f>[2]Globals!O53</f>
        <v>0.7692844090385017</v>
      </c>
      <c r="O13">
        <f>[2]Globals!P53</f>
        <v>0.7692844090385017</v>
      </c>
      <c r="Q13" t="s">
        <v>11</v>
      </c>
      <c r="R13">
        <f>AVERAGE(I13,I53,I93)</f>
        <v>0.79484026967015742</v>
      </c>
      <c r="S13">
        <f>AVERAGE(J13,J53,J93)</f>
        <v>0.72267895485866473</v>
      </c>
      <c r="T13">
        <f>AVERAGE(K13,K53,K93)</f>
        <v>0.95562969502461004</v>
      </c>
      <c r="U13">
        <f>AVERAGE(L13,L53,L93)</f>
        <v>1</v>
      </c>
      <c r="V13">
        <f>AVERAGE(M13,M53,M93)</f>
        <v>0.57720585042278494</v>
      </c>
      <c r="W13">
        <f>AVERAGE(N13,N53,N93)</f>
        <v>0.75862973618187801</v>
      </c>
      <c r="X13">
        <f>AVERAGE(O13,O53,O93)</f>
        <v>0.79484026967015742</v>
      </c>
      <c r="Y13">
        <f>AVERAGE(V13:X13)</f>
        <v>0.71022528542494012</v>
      </c>
      <c r="Z13" t="b">
        <f>IF(Y13=MAX($Y$3,$Y$13,$Y$23,$Y$33),TRUE,FALSE)</f>
        <v>1</v>
      </c>
    </row>
    <row r="14" spans="1:26" x14ac:dyDescent="0.35">
      <c r="A14" t="str">
        <f>[2]Globals!B54</f>
        <v>Stdev</v>
      </c>
      <c r="B14">
        <f>[2]Globals!C54</f>
        <v>0.16807853905703515</v>
      </c>
      <c r="C14">
        <f>[2]Globals!D54</f>
        <v>2.2167276733801766</v>
      </c>
      <c r="D14">
        <f>[2]Globals!E54</f>
        <v>0.27708306304125335</v>
      </c>
      <c r="E14">
        <f>[2]Globals!F54</f>
        <v>0.2783280759267201</v>
      </c>
      <c r="F14">
        <f>[2]Globals!G54</f>
        <v>9.1490434036272231E-2</v>
      </c>
      <c r="G14">
        <f>[2]Globals!H54</f>
        <v>7.7801684048716488</v>
      </c>
      <c r="H14">
        <f>[2]Globals!I54</f>
        <v>7.7801684048716488</v>
      </c>
      <c r="I14">
        <f>[2]Globals!J54</f>
        <v>0.11846634188500728</v>
      </c>
      <c r="J14">
        <f>[2]Globals!K54</f>
        <v>4.9256435066879496E-2</v>
      </c>
      <c r="K14">
        <f>[2]Globals!L54</f>
        <v>0</v>
      </c>
      <c r="L14">
        <f>[2]Globals!M54</f>
        <v>0</v>
      </c>
      <c r="M14">
        <f>[2]Globals!N54</f>
        <v>0.12844532234000153</v>
      </c>
      <c r="N14">
        <f>[2]Globals!O54</f>
        <v>0.11846634188500728</v>
      </c>
      <c r="O14">
        <f>[2]Globals!P54</f>
        <v>0.11846634188500728</v>
      </c>
      <c r="Q14" t="s">
        <v>12</v>
      </c>
      <c r="R14">
        <f>AVERAGE(I14,I54,I94)</f>
        <v>9.987828993728913E-2</v>
      </c>
      <c r="S14">
        <f>AVERAGE(J14,J54,J94)</f>
        <v>3.8160297356796199E-2</v>
      </c>
      <c r="T14">
        <f>AVERAGE(K14,K54,K94)</f>
        <v>1.8413357687846448E-2</v>
      </c>
      <c r="U14">
        <f>AVERAGE(L14,L54,L94)</f>
        <v>0</v>
      </c>
      <c r="V14">
        <f>AVERAGE(M14,M54,M94)</f>
        <v>0.10070856615608026</v>
      </c>
      <c r="W14">
        <f>AVERAGE(N14,N54,N94)</f>
        <v>9.4187019653071566E-2</v>
      </c>
      <c r="X14">
        <f>AVERAGE(O14,O54,O94)</f>
        <v>9.987828993728913E-2</v>
      </c>
      <c r="Y14">
        <f t="shared" ref="Y14:Y19" si="1">AVERAGE(V14:X14)</f>
        <v>9.825795858214699E-2</v>
      </c>
      <c r="Z14" t="b">
        <f>IF(Y14=MAX($Y$4,$Y$14,$Y$24,$Y$34),TRUE,FALSE)</f>
        <v>0</v>
      </c>
    </row>
    <row r="15" spans="1:26" x14ac:dyDescent="0.35">
      <c r="A15" t="str">
        <f>[2]Globals!B55</f>
        <v>Min</v>
      </c>
      <c r="B15">
        <f>[2]Globals!C55</f>
        <v>3.1883383000001122</v>
      </c>
      <c r="C15">
        <f>[2]Globals!D55</f>
        <v>6.9716678000004322</v>
      </c>
      <c r="D15">
        <f>[2]Globals!E55</f>
        <v>0.90489220000002035</v>
      </c>
      <c r="E15">
        <f>[2]Globals!F55</f>
        <v>0.47231823749994822</v>
      </c>
      <c r="F15">
        <f>[2]Globals!G55</f>
        <v>0.1020954232291552</v>
      </c>
      <c r="G15">
        <f>[2]Globals!H55</f>
        <v>39</v>
      </c>
      <c r="H15">
        <f>[2]Globals!I55</f>
        <v>39</v>
      </c>
      <c r="I15">
        <f>[2]Globals!J55</f>
        <v>0.61904761904761907</v>
      </c>
      <c r="J15">
        <f>[2]Globals!K55</f>
        <v>0.69224705433460476</v>
      </c>
      <c r="K15">
        <f>[2]Globals!L55</f>
        <v>1</v>
      </c>
      <c r="L15">
        <f>[2]Globals!M55</f>
        <v>1</v>
      </c>
      <c r="M15">
        <f>[2]Globals!N55</f>
        <v>0.42853389077856485</v>
      </c>
      <c r="N15">
        <f>[2]Globals!O55</f>
        <v>0.61904761904761907</v>
      </c>
      <c r="O15">
        <f>[2]Globals!P55</f>
        <v>0.61904761904761907</v>
      </c>
      <c r="Q15" t="s">
        <v>13</v>
      </c>
      <c r="R15">
        <f>AVERAGE(I15,I55,I95)</f>
        <v>0.65331123166566207</v>
      </c>
      <c r="S15">
        <f>AVERAGE(J15,J55,J95)</f>
        <v>0.64610749493778863</v>
      </c>
      <c r="T15">
        <f>AVERAGE(K15,K55,K95)</f>
        <v>0.91815328624629855</v>
      </c>
      <c r="U15">
        <f>AVERAGE(L15,L55,L95)</f>
        <v>1</v>
      </c>
      <c r="V15">
        <f>AVERAGE(M15,M55,M95)</f>
        <v>0.42290938577173715</v>
      </c>
      <c r="W15">
        <f>AVERAGE(N15,N55,N95)</f>
        <v>0.62013843399048563</v>
      </c>
      <c r="X15">
        <f>AVERAGE(O15,O55,O95)</f>
        <v>0.65331123166566207</v>
      </c>
      <c r="Y15">
        <f t="shared" si="1"/>
        <v>0.5654530171426283</v>
      </c>
      <c r="Z15" t="b">
        <f>IF(Y15=MAX($Y$5,$Y$15,$Y$25,$Y$35),TRUE,FALSE)</f>
        <v>0</v>
      </c>
    </row>
    <row r="16" spans="1:26" x14ac:dyDescent="0.35">
      <c r="A16" t="str">
        <f>[2]Globals!B56</f>
        <v>LQ</v>
      </c>
      <c r="B16">
        <f>[2]Globals!C56</f>
        <v>3.3153278999999003</v>
      </c>
      <c r="C16">
        <f>[2]Globals!D56</f>
        <v>7.9697530999995152</v>
      </c>
      <c r="D16">
        <f>[2]Globals!E56</f>
        <v>1.0297404499999243</v>
      </c>
      <c r="E16">
        <f>[2]Globals!F56</f>
        <v>0.58697587187494049</v>
      </c>
      <c r="F16">
        <f>[2]Globals!G56</f>
        <v>0.13505868658752357</v>
      </c>
      <c r="G16">
        <f>[2]Globals!H56</f>
        <v>46</v>
      </c>
      <c r="H16">
        <f>[2]Globals!I56</f>
        <v>46</v>
      </c>
      <c r="I16">
        <f>[2]Globals!J56</f>
        <v>0.66101694915254239</v>
      </c>
      <c r="J16">
        <f>[2]Globals!K56</f>
        <v>0.732010969325528</v>
      </c>
      <c r="K16">
        <f>[2]Globals!L56</f>
        <v>1</v>
      </c>
      <c r="L16">
        <f>[2]Globals!M56</f>
        <v>1</v>
      </c>
      <c r="M16">
        <f>[2]Globals!N56</f>
        <v>0.47942175356182309</v>
      </c>
      <c r="N16">
        <f>[2]Globals!O56</f>
        <v>0.66101694915254239</v>
      </c>
      <c r="O16">
        <f>[2]Globals!P56</f>
        <v>0.66101694915254239</v>
      </c>
      <c r="Q16" t="s">
        <v>14</v>
      </c>
      <c r="R16">
        <f>AVERAGE(I16,I56,I96)</f>
        <v>0.70845108657390998</v>
      </c>
      <c r="S16">
        <f>AVERAGE(J16,J56,J96)</f>
        <v>0.68861231842704884</v>
      </c>
      <c r="T16">
        <f>AVERAGE(K16,K56,K96)</f>
        <v>0.93912393811024464</v>
      </c>
      <c r="U16">
        <f>AVERAGE(L16,L56,L96)</f>
        <v>1</v>
      </c>
      <c r="V16">
        <f>AVERAGE(M16,M56,M96)</f>
        <v>0.48491205324139469</v>
      </c>
      <c r="W16">
        <f>AVERAGE(N16,N56,N96)</f>
        <v>0.67304669122139982</v>
      </c>
      <c r="X16">
        <f>AVERAGE(O16,O56,O96)</f>
        <v>0.70845108657390998</v>
      </c>
      <c r="Y16">
        <f t="shared" si="1"/>
        <v>0.62213661034556822</v>
      </c>
      <c r="Z16" t="b">
        <f>IF(Y16=MAX($Y$6,$Y$16,$Y$26,$Y$36),TRUE,FALSE)</f>
        <v>0</v>
      </c>
    </row>
    <row r="17" spans="1:26" x14ac:dyDescent="0.35">
      <c r="A17" t="str">
        <f>[2]Globals!B57</f>
        <v>Med</v>
      </c>
      <c r="B17">
        <f>[2]Globals!C57</f>
        <v>3.4771030999999866</v>
      </c>
      <c r="C17">
        <f>[2]Globals!D57</f>
        <v>8.7443764499998906</v>
      </c>
      <c r="D17">
        <f>[2]Globals!E57</f>
        <v>1.1264164499999936</v>
      </c>
      <c r="E17">
        <f>[2]Globals!F57</f>
        <v>0.70167456874996859</v>
      </c>
      <c r="F17">
        <f>[2]Globals!G57</f>
        <v>0.1514778802590675</v>
      </c>
      <c r="G17">
        <f>[2]Globals!H57</f>
        <v>50</v>
      </c>
      <c r="H17">
        <f>[2]Globals!I57</f>
        <v>50</v>
      </c>
      <c r="I17">
        <f>[2]Globals!J57</f>
        <v>0.78</v>
      </c>
      <c r="J17">
        <f>[2]Globals!K57</f>
        <v>0.79228501519271344</v>
      </c>
      <c r="K17">
        <f>[2]Globals!L57</f>
        <v>1</v>
      </c>
      <c r="L17">
        <f>[2]Globals!M57</f>
        <v>1</v>
      </c>
      <c r="M17">
        <f>[2]Globals!N57</f>
        <v>0.61798231185031649</v>
      </c>
      <c r="N17">
        <f>[2]Globals!O57</f>
        <v>0.78</v>
      </c>
      <c r="O17">
        <f>[2]Globals!P57</f>
        <v>0.78</v>
      </c>
      <c r="Q17" t="s">
        <v>15</v>
      </c>
      <c r="R17">
        <f>AVERAGE(I17,I57,I97)</f>
        <v>0.79042186571598327</v>
      </c>
      <c r="S17">
        <f>AVERAGE(J17,J57,J97)</f>
        <v>0.73437011818328513</v>
      </c>
      <c r="T17">
        <f>AVERAGE(K17,K57,K97)</f>
        <v>0.96164824998966625</v>
      </c>
      <c r="U17">
        <f>AVERAGE(L17,L57,L97)</f>
        <v>1</v>
      </c>
      <c r="V17">
        <f>AVERAGE(M17,M57,M97)</f>
        <v>0.58009530085162508</v>
      </c>
      <c r="W17">
        <f>AVERAGE(N17,N57,N97)</f>
        <v>0.75907493549081051</v>
      </c>
      <c r="X17">
        <f>AVERAGE(O17,O57,O97)</f>
        <v>0.79042186571598327</v>
      </c>
      <c r="Y17">
        <f t="shared" si="1"/>
        <v>0.70986403401947296</v>
      </c>
      <c r="Z17" t="b">
        <f>IF(Y17=MAX($Y$7,$Y$17,$Y$27,$Y$37),TRUE,FALSE)</f>
        <v>1</v>
      </c>
    </row>
    <row r="18" spans="1:26" x14ac:dyDescent="0.35">
      <c r="A18" t="str">
        <f>[2]Globals!B58</f>
        <v>UQ</v>
      </c>
      <c r="B18">
        <f>[2]Globals!C58</f>
        <v>3.5182436249999327</v>
      </c>
      <c r="C18">
        <f>[2]Globals!D58</f>
        <v>11.474685149999916</v>
      </c>
      <c r="D18">
        <f>[2]Globals!E58</f>
        <v>1.4677232156249982</v>
      </c>
      <c r="E18">
        <f>[2]Globals!F58</f>
        <v>1.038937193750014</v>
      </c>
      <c r="F18">
        <f>[2]Globals!G58</f>
        <v>0.25976608317708044</v>
      </c>
      <c r="G18">
        <f>[2]Globals!H58</f>
        <v>59</v>
      </c>
      <c r="H18">
        <f>[2]Globals!I58</f>
        <v>59</v>
      </c>
      <c r="I18">
        <f>[2]Globals!J58</f>
        <v>0.84782608695652173</v>
      </c>
      <c r="J18">
        <f>[2]Globals!K58</f>
        <v>0.81606613299970931</v>
      </c>
      <c r="K18">
        <f>[2]Globals!L58</f>
        <v>1</v>
      </c>
      <c r="L18">
        <f>[2]Globals!M58</f>
        <v>1</v>
      </c>
      <c r="M18">
        <f>[2]Globals!N58</f>
        <v>0.69427201820140272</v>
      </c>
      <c r="N18">
        <f>[2]Globals!O58</f>
        <v>0.84782608695652173</v>
      </c>
      <c r="O18">
        <f>[2]Globals!P58</f>
        <v>0.84782608695652173</v>
      </c>
      <c r="Q18" t="s">
        <v>16</v>
      </c>
      <c r="R18">
        <f>AVERAGE(I18,I58,I98)</f>
        <v>0.85887012321898126</v>
      </c>
      <c r="S18">
        <f>AVERAGE(J18,J58,J98)</f>
        <v>0.75277492568192195</v>
      </c>
      <c r="T18">
        <f>AVERAGE(K18,K58,K98)</f>
        <v>0.96913679141826814</v>
      </c>
      <c r="U18">
        <f>AVERAGE(L18,L58,L98)</f>
        <v>1</v>
      </c>
      <c r="V18">
        <f>AVERAGE(M18,M58,M98)</f>
        <v>0.64744359676269847</v>
      </c>
      <c r="W18">
        <f>AVERAGE(N18,N58,N98)</f>
        <v>0.82738116898294523</v>
      </c>
      <c r="X18">
        <f>AVERAGE(O18,O58,O98)</f>
        <v>0.85887012321898126</v>
      </c>
      <c r="Y18">
        <f t="shared" si="1"/>
        <v>0.77789829632154162</v>
      </c>
      <c r="Z18" t="b">
        <f>IF(Y18=MAX($Y$8,$Y$18,$Y$28,$Y$38),TRUE,FALSE)</f>
        <v>0</v>
      </c>
    </row>
    <row r="19" spans="1:26" x14ac:dyDescent="0.35">
      <c r="A19" t="str">
        <f>[2]Globals!B59</f>
        <v>Max</v>
      </c>
      <c r="B19">
        <f>[2]Globals!C59</f>
        <v>4.0686556000001701</v>
      </c>
      <c r="C19">
        <f>[2]Globals!D59</f>
        <v>14.04198809999995</v>
      </c>
      <c r="D19">
        <f>[2]Globals!E59</f>
        <v>1.7886103124999939</v>
      </c>
      <c r="E19">
        <f>[2]Globals!F59</f>
        <v>1.337561550000032</v>
      </c>
      <c r="F19">
        <f>[2]Globals!G59</f>
        <v>0.39033454489581698</v>
      </c>
      <c r="G19">
        <f>[2]Globals!H59</f>
        <v>63</v>
      </c>
      <c r="H19">
        <f>[2]Globals!I59</f>
        <v>63</v>
      </c>
      <c r="I19">
        <f>[2]Globals!J59</f>
        <v>1</v>
      </c>
      <c r="J19">
        <f>[2]Globals!K59</f>
        <v>0.85469718504938808</v>
      </c>
      <c r="K19">
        <f>[2]Globals!L59</f>
        <v>1</v>
      </c>
      <c r="L19">
        <f>[2]Globals!M59</f>
        <v>1</v>
      </c>
      <c r="M19">
        <f>[2]Globals!N59</f>
        <v>0.85469718504938808</v>
      </c>
      <c r="N19">
        <f>[2]Globals!O59</f>
        <v>1</v>
      </c>
      <c r="O19">
        <f>[2]Globals!P59</f>
        <v>1</v>
      </c>
      <c r="Q19" t="s">
        <v>17</v>
      </c>
      <c r="R19">
        <f>AVERAGE(I19,I59,I99)</f>
        <v>0.99033816425120769</v>
      </c>
      <c r="S19">
        <f>AVERAGE(J19,J59,J99)</f>
        <v>0.77627107095180825</v>
      </c>
      <c r="T19">
        <f>AVERAGE(K19,K59,K99)</f>
        <v>0.98379445236917384</v>
      </c>
      <c r="U19">
        <f>AVERAGE(L19,L59,L99)</f>
        <v>1</v>
      </c>
      <c r="V19">
        <f>AVERAGE(M19,M59,M99)</f>
        <v>0.7676812789728823</v>
      </c>
      <c r="W19">
        <f>AVERAGE(N19,N59,N99)</f>
        <v>0.94911900547740269</v>
      </c>
      <c r="X19">
        <f>AVERAGE(O19,O59,O99)</f>
        <v>0.99033816425120769</v>
      </c>
      <c r="Y19">
        <f t="shared" si="1"/>
        <v>0.90237948290049752</v>
      </c>
      <c r="Z19" t="b">
        <f>IF(Y19=MAX($Y$9,$Y$19,$Y$29,$Y$39),TRUE,FALSE)</f>
        <v>0</v>
      </c>
    </row>
    <row r="21" spans="1:26" x14ac:dyDescent="0.35">
      <c r="A21" t="s">
        <v>0</v>
      </c>
      <c r="B21" t="s">
        <v>4</v>
      </c>
      <c r="C21" t="s">
        <v>2</v>
      </c>
      <c r="R21" t="s">
        <v>4</v>
      </c>
      <c r="S21" t="s">
        <v>2</v>
      </c>
    </row>
    <row r="22" spans="1:26" x14ac:dyDescent="0.35">
      <c r="A22">
        <f>[3]Globals!B52</f>
        <v>0</v>
      </c>
      <c r="B22" t="str">
        <f>[3]Globals!C52</f>
        <v>EX_T</v>
      </c>
      <c r="C22" t="str">
        <f>[3]Globals!D52</f>
        <v>HA_T</v>
      </c>
      <c r="D22" t="str">
        <f>[3]Globals!E52</f>
        <v>AW_T</v>
      </c>
      <c r="E22" t="str">
        <f>[3]Globals!F52</f>
        <v>AME_T</v>
      </c>
      <c r="F22" t="str">
        <f>[3]Globals!G52</f>
        <v>AME_T_PA</v>
      </c>
      <c r="G22" t="str">
        <f>[3]Globals!H52</f>
        <v>BL_LE</v>
      </c>
      <c r="H22" t="str">
        <f>[3]Globals!I52</f>
        <v>BL_AC</v>
      </c>
      <c r="I22" t="str">
        <f>[3]Globals!J52</f>
        <v>Q</v>
      </c>
      <c r="J22" t="str">
        <f>[3]Globals!K52</f>
        <v>AT</v>
      </c>
      <c r="K22" t="str">
        <f>[3]Globals!L52</f>
        <v>ET</v>
      </c>
      <c r="L22" t="str">
        <f>[3]Globals!M52</f>
        <v>WT</v>
      </c>
      <c r="M22" t="str">
        <f>[3]Globals!N52</f>
        <v>AG</v>
      </c>
      <c r="N22" t="str">
        <f>[3]Globals!O52</f>
        <v>EG</v>
      </c>
      <c r="O22" t="str">
        <f>[3]Globals!P52</f>
        <v>WT</v>
      </c>
      <c r="R22" t="s">
        <v>5</v>
      </c>
      <c r="S22" t="s">
        <v>6</v>
      </c>
      <c r="T22" t="s">
        <v>7</v>
      </c>
      <c r="U22" t="s">
        <v>8</v>
      </c>
      <c r="V22" t="s">
        <v>9</v>
      </c>
      <c r="W22" t="s">
        <v>10</v>
      </c>
      <c r="X22" t="s">
        <v>8</v>
      </c>
      <c r="Y22" t="s">
        <v>21</v>
      </c>
      <c r="Z22" t="s">
        <v>22</v>
      </c>
    </row>
    <row r="23" spans="1:26" x14ac:dyDescent="0.35">
      <c r="A23" t="str">
        <f>[3]Globals!B53</f>
        <v>Mean</v>
      </c>
      <c r="B23">
        <f>[3]Globals!C53</f>
        <v>3.0820228599999853</v>
      </c>
      <c r="C23">
        <f>[3]Globals!D53</f>
        <v>10.226573929999962</v>
      </c>
      <c r="D23">
        <f>[3]Globals!E53</f>
        <v>1.3206801727499942</v>
      </c>
      <c r="E23">
        <f>[3]Globals!F53</f>
        <v>0.93542731524999601</v>
      </c>
      <c r="F23">
        <f>[3]Globals!G53</f>
        <v>0.24370016009027526</v>
      </c>
      <c r="G23">
        <f>[3]Globals!H53</f>
        <v>52.96</v>
      </c>
      <c r="H23">
        <f>[3]Globals!I53</f>
        <v>52.96</v>
      </c>
      <c r="I23">
        <f>[3]Globals!J53</f>
        <v>0.75345253820163804</v>
      </c>
      <c r="J23">
        <f>[3]Globals!K53</f>
        <v>0.76576311137206887</v>
      </c>
      <c r="K23">
        <f>[3]Globals!L53</f>
        <v>1</v>
      </c>
      <c r="L23">
        <f>[3]Globals!M53</f>
        <v>1</v>
      </c>
      <c r="M23">
        <f>[3]Globals!N53</f>
        <v>0.58311053916844169</v>
      </c>
      <c r="N23">
        <f>[3]Globals!O53</f>
        <v>0.75345253820163804</v>
      </c>
      <c r="O23">
        <f>[3]Globals!P53</f>
        <v>0.75345253820163804</v>
      </c>
      <c r="Q23" t="s">
        <v>11</v>
      </c>
      <c r="R23">
        <f>AVERAGE(I23,I63,I103)</f>
        <v>0.78324544635930149</v>
      </c>
      <c r="S23">
        <f>AVERAGE(J23,J63,J103)</f>
        <v>0.71600828394246241</v>
      </c>
      <c r="T23">
        <f>AVERAGE(K23,K63,K103)</f>
        <v>0.97328000786617175</v>
      </c>
      <c r="U23">
        <f>AVERAGE(L23,L63,L103)</f>
        <v>1</v>
      </c>
      <c r="V23">
        <f>AVERAGE(M23,M63,M103)</f>
        <v>0.56331496722157326</v>
      </c>
      <c r="W23">
        <f>AVERAGE(N23,N63,N103)</f>
        <v>0.76110439682155029</v>
      </c>
      <c r="X23">
        <f>AVERAGE(O23,O63,O103)</f>
        <v>0.78324544635930149</v>
      </c>
      <c r="Y23">
        <f>AVERAGE(V23:X23)</f>
        <v>0.70255493680080827</v>
      </c>
      <c r="Z23" t="b">
        <f>IF(Y23=MAX($Y$3,$Y$13,$Y$23,$Y$33),TRUE,FALSE)</f>
        <v>0</v>
      </c>
    </row>
    <row r="24" spans="1:26" x14ac:dyDescent="0.35">
      <c r="A24" t="str">
        <f>[3]Globals!B54</f>
        <v>Stdev</v>
      </c>
      <c r="B24">
        <f>[3]Globals!C54</f>
        <v>9.9268162789985182E-2</v>
      </c>
      <c r="C24">
        <f>[3]Globals!D54</f>
        <v>2.2419962642008446</v>
      </c>
      <c r="D24">
        <f>[3]Globals!E54</f>
        <v>0.28001129081461207</v>
      </c>
      <c r="E24">
        <f>[3]Globals!F54</f>
        <v>0.28087089562061929</v>
      </c>
      <c r="F24">
        <f>[3]Globals!G54</f>
        <v>9.3266302010299812E-2</v>
      </c>
      <c r="G24">
        <f>[3]Globals!H54</f>
        <v>7.4092055262769234</v>
      </c>
      <c r="H24">
        <f>[3]Globals!I54</f>
        <v>7.4092055262769234</v>
      </c>
      <c r="I24">
        <f>[3]Globals!J54</f>
        <v>0.12506010714343033</v>
      </c>
      <c r="J24">
        <f>[3]Globals!K54</f>
        <v>5.3482774722144723E-2</v>
      </c>
      <c r="K24">
        <f>[3]Globals!L54</f>
        <v>0</v>
      </c>
      <c r="L24">
        <f>[3]Globals!M54</f>
        <v>0</v>
      </c>
      <c r="M24">
        <f>[3]Globals!N54</f>
        <v>0.14026501981618802</v>
      </c>
      <c r="N24">
        <f>[3]Globals!O54</f>
        <v>0.12506010714343033</v>
      </c>
      <c r="O24">
        <f>[3]Globals!P54</f>
        <v>0.12506010714343033</v>
      </c>
      <c r="Q24" t="s">
        <v>12</v>
      </c>
      <c r="R24">
        <f>AVERAGE(I24,I64,I104)</f>
        <v>9.4202616371219183E-2</v>
      </c>
      <c r="S24">
        <f>AVERAGE(J24,J64,J104)</f>
        <v>3.6597242028872684E-2</v>
      </c>
      <c r="T24">
        <f>AVERAGE(K24,K64,K104)</f>
        <v>1.439488404527675E-2</v>
      </c>
      <c r="U24">
        <f>AVERAGE(L24,L64,L104)</f>
        <v>0</v>
      </c>
      <c r="V24">
        <f>AVERAGE(M24,M64,M104)</f>
        <v>9.7909790270869504E-2</v>
      </c>
      <c r="W24">
        <f>AVERAGE(N24,N64,N104)</f>
        <v>9.3209936149607528E-2</v>
      </c>
      <c r="X24">
        <f>AVERAGE(O24,O64,O104)</f>
        <v>9.4202616371219183E-2</v>
      </c>
      <c r="Y24">
        <f t="shared" ref="Y24:Y29" si="2">AVERAGE(V24:X24)</f>
        <v>9.5107447597232067E-2</v>
      </c>
      <c r="Z24" t="b">
        <f>IF(Y24=MAX($Y$4,$Y$14,$Y$24,$Y$34),TRUE,FALSE)</f>
        <v>0</v>
      </c>
    </row>
    <row r="25" spans="1:26" x14ac:dyDescent="0.35">
      <c r="A25" t="str">
        <f>[3]Globals!B55</f>
        <v>Min</v>
      </c>
      <c r="B25">
        <f>[3]Globals!C55</f>
        <v>2.9648271999999452</v>
      </c>
      <c r="C25">
        <f>[3]Globals!D55</f>
        <v>6.8715895999997088</v>
      </c>
      <c r="D25">
        <f>[3]Globals!E55</f>
        <v>0.89941182499995875</v>
      </c>
      <c r="E25">
        <f>[3]Globals!F55</f>
        <v>0.5231344375000333</v>
      </c>
      <c r="F25">
        <f>[3]Globals!G55</f>
        <v>0.1058424222222174</v>
      </c>
      <c r="G25">
        <f>[3]Globals!H55</f>
        <v>39</v>
      </c>
      <c r="H25">
        <f>[3]Globals!I55</f>
        <v>39</v>
      </c>
      <c r="I25">
        <f>[3]Globals!J55</f>
        <v>0.66101694915254239</v>
      </c>
      <c r="J25">
        <f>[3]Globals!K55</f>
        <v>0.70066501731049668</v>
      </c>
      <c r="K25">
        <f>[3]Globals!L55</f>
        <v>1</v>
      </c>
      <c r="L25">
        <f>[3]Globals!M55</f>
        <v>1</v>
      </c>
      <c r="M25">
        <f>[3]Globals!N55</f>
        <v>0.4631514521204978</v>
      </c>
      <c r="N25">
        <f>[3]Globals!O55</f>
        <v>0.66101694915254239</v>
      </c>
      <c r="O25">
        <f>[3]Globals!P55</f>
        <v>0.66101694915254239</v>
      </c>
      <c r="Q25" t="s">
        <v>13</v>
      </c>
      <c r="R25">
        <f>AVERAGE(I25,I65,I105)</f>
        <v>0.68853342749529178</v>
      </c>
      <c r="S25">
        <f>AVERAGE(J25,J65,J105)</f>
        <v>0.66008651183495937</v>
      </c>
      <c r="T25">
        <f>AVERAGE(K25,K65,K105)</f>
        <v>0.93419909755284447</v>
      </c>
      <c r="U25">
        <f>AVERAGE(L25,L65,L105)</f>
        <v>1</v>
      </c>
      <c r="V25">
        <f>AVERAGE(M25,M65,M105)</f>
        <v>0.4540011510677992</v>
      </c>
      <c r="W25">
        <f>AVERAGE(N25,N65,N105)</f>
        <v>0.65141202211819682</v>
      </c>
      <c r="X25">
        <f>AVERAGE(O25,O65,O105)</f>
        <v>0.68853342749529178</v>
      </c>
      <c r="Y25">
        <f t="shared" si="2"/>
        <v>0.59798220022709592</v>
      </c>
      <c r="Z25" t="b">
        <f>IF(Y25=MAX($Y$5,$Y$15,$Y$25,$Y$35),TRUE,FALSE)</f>
        <v>1</v>
      </c>
    </row>
    <row r="26" spans="1:26" x14ac:dyDescent="0.35">
      <c r="A26" t="str">
        <f>[3]Globals!B56</f>
        <v>LQ</v>
      </c>
      <c r="B26">
        <f>[3]Globals!C56</f>
        <v>3.0300278249998418</v>
      </c>
      <c r="C26">
        <f>[3]Globals!D56</f>
        <v>8.9198276750000502</v>
      </c>
      <c r="D26">
        <f>[3]Globals!E56</f>
        <v>1.1554531468750011</v>
      </c>
      <c r="E26">
        <f>[3]Globals!F56</f>
        <v>0.77182203437500085</v>
      </c>
      <c r="F26">
        <f>[3]Globals!G56</f>
        <v>0.18927813723958348</v>
      </c>
      <c r="G26">
        <f>[3]Globals!H56</f>
        <v>53</v>
      </c>
      <c r="H26">
        <f>[3]Globals!I56</f>
        <v>53</v>
      </c>
      <c r="I26">
        <f>[3]Globals!J56</f>
        <v>0.66101694915254239</v>
      </c>
      <c r="J26">
        <f>[3]Globals!K56</f>
        <v>0.71623641768618818</v>
      </c>
      <c r="K26">
        <f>[3]Globals!L56</f>
        <v>1</v>
      </c>
      <c r="L26">
        <f>[3]Globals!M56</f>
        <v>1</v>
      </c>
      <c r="M26">
        <f>[3]Globals!N56</f>
        <v>0.47344441169087015</v>
      </c>
      <c r="N26">
        <f>[3]Globals!O56</f>
        <v>0.66101694915254239</v>
      </c>
      <c r="O26">
        <f>[3]Globals!P56</f>
        <v>0.66101694915254239</v>
      </c>
      <c r="Q26" t="s">
        <v>14</v>
      </c>
      <c r="R26">
        <f>AVERAGE(I26,I66,I106)</f>
        <v>0.71863963664561858</v>
      </c>
      <c r="S26">
        <f>AVERAGE(J26,J66,J106)</f>
        <v>0.68975955766623642</v>
      </c>
      <c r="T26">
        <f>AVERAGE(K26,K66,K106)</f>
        <v>0.968106800508722</v>
      </c>
      <c r="U26">
        <f>AVERAGE(L26,L66,L106)</f>
        <v>1</v>
      </c>
      <c r="V26">
        <f>AVERAGE(M26,M66,M106)</f>
        <v>0.4955452437798315</v>
      </c>
      <c r="W26">
        <f>AVERAGE(N26,N66,N106)</f>
        <v>0.69707996048717524</v>
      </c>
      <c r="X26">
        <f>AVERAGE(O26,O66,O106)</f>
        <v>0.71863963664561858</v>
      </c>
      <c r="Y26">
        <f t="shared" si="2"/>
        <v>0.6370882803042085</v>
      </c>
      <c r="Z26" t="b">
        <f>IF(Y26=MAX($Y$6,$Y$16,$Y$26,$Y$36),TRUE,FALSE)</f>
        <v>1</v>
      </c>
    </row>
    <row r="27" spans="1:26" x14ac:dyDescent="0.35">
      <c r="A27" t="str">
        <f>[3]Globals!B57</f>
        <v>Med</v>
      </c>
      <c r="B27">
        <f>[3]Globals!C57</f>
        <v>3.0509633499999116</v>
      </c>
      <c r="C27">
        <f>[3]Globals!D57</f>
        <v>9.3431561499998992</v>
      </c>
      <c r="D27">
        <f>[3]Globals!E57</f>
        <v>1.2188239499999156</v>
      </c>
      <c r="E27">
        <f>[3]Globals!F57</f>
        <v>0.83818207499993491</v>
      </c>
      <c r="F27">
        <f>[3]Globals!G57</f>
        <v>0.20450369479166686</v>
      </c>
      <c r="G27">
        <f>[3]Globals!H57</f>
        <v>53</v>
      </c>
      <c r="H27">
        <f>[3]Globals!I57</f>
        <v>53</v>
      </c>
      <c r="I27">
        <f>[3]Globals!J57</f>
        <v>0.73584905660377353</v>
      </c>
      <c r="J27">
        <f>[3]Globals!K57</f>
        <v>0.77642638479858705</v>
      </c>
      <c r="K27">
        <f>[3]Globals!L57</f>
        <v>1</v>
      </c>
      <c r="L27">
        <f>[3]Globals!M57</f>
        <v>1</v>
      </c>
      <c r="M27">
        <f>[3]Globals!N57</f>
        <v>0.5713326227763188</v>
      </c>
      <c r="N27">
        <f>[3]Globals!O57</f>
        <v>0.73584905660377353</v>
      </c>
      <c r="O27">
        <f>[3]Globals!P57</f>
        <v>0.73584905660377353</v>
      </c>
      <c r="Q27" t="s">
        <v>15</v>
      </c>
      <c r="R27">
        <f>AVERAGE(I27,I67,I107)</f>
        <v>0.75964987486525148</v>
      </c>
      <c r="S27">
        <f>AVERAGE(J27,J67,J107)</f>
        <v>0.71452531981378964</v>
      </c>
      <c r="T27">
        <f>AVERAGE(K27,K67,K107)</f>
        <v>0.97427122299782321</v>
      </c>
      <c r="U27">
        <f>AVERAGE(L27,L67,L107)</f>
        <v>1</v>
      </c>
      <c r="V27">
        <f>AVERAGE(M27,M67,M107)</f>
        <v>0.54150745807164868</v>
      </c>
      <c r="W27">
        <f>AVERAGE(N27,N67,N107)</f>
        <v>0.74254661648361464</v>
      </c>
      <c r="X27">
        <f>AVERAGE(O27,O67,O107)</f>
        <v>0.75964987486525148</v>
      </c>
      <c r="Y27">
        <f>AVERAGE(V27:X27)</f>
        <v>0.68123464980683834</v>
      </c>
      <c r="Z27" t="b">
        <f>IF(Y27=MAX($Y$7,$Y$17,$Y$27,$Y$37),TRUE,FALSE)</f>
        <v>0</v>
      </c>
    </row>
    <row r="28" spans="1:26" x14ac:dyDescent="0.35">
      <c r="A28" t="str">
        <f>[3]Globals!B58</f>
        <v>UQ</v>
      </c>
      <c r="B28">
        <f>[3]Globals!C58</f>
        <v>3.0838422249996817</v>
      </c>
      <c r="C28">
        <f>[3]Globals!D58</f>
        <v>12.389369925000111</v>
      </c>
      <c r="D28">
        <f>[3]Globals!E58</f>
        <v>1.5935182281249833</v>
      </c>
      <c r="E28">
        <f>[3]Globals!F58</f>
        <v>1.2088403999999455</v>
      </c>
      <c r="F28">
        <f>[3]Globals!G58</f>
        <v>0.33568352612848162</v>
      </c>
      <c r="G28">
        <f>[3]Globals!H58</f>
        <v>59</v>
      </c>
      <c r="H28">
        <f>[3]Globals!I58</f>
        <v>59</v>
      </c>
      <c r="I28">
        <f>[3]Globals!J58</f>
        <v>0.73584905660377353</v>
      </c>
      <c r="J28">
        <f>[3]Globals!K58</f>
        <v>0.78743772197376904</v>
      </c>
      <c r="K28">
        <f>[3]Globals!L58</f>
        <v>1</v>
      </c>
      <c r="L28">
        <f>[3]Globals!M58</f>
        <v>1</v>
      </c>
      <c r="M28">
        <f>[3]Globals!N58</f>
        <v>0.57943530484862249</v>
      </c>
      <c r="N28">
        <f>[3]Globals!O58</f>
        <v>0.73584905660377353</v>
      </c>
      <c r="O28">
        <f>[3]Globals!P58</f>
        <v>0.73584905660377353</v>
      </c>
      <c r="Q28" t="s">
        <v>16</v>
      </c>
      <c r="R28">
        <f>AVERAGE(I28,I68,I108)</f>
        <v>0.81286111014669038</v>
      </c>
      <c r="S28">
        <f>AVERAGE(J28,J68,J108)</f>
        <v>0.73808088642690028</v>
      </c>
      <c r="T28">
        <f>AVERAGE(K28,K68,K108)</f>
        <v>0.98331615972584185</v>
      </c>
      <c r="U28">
        <f>AVERAGE(L28,L68,L108)</f>
        <v>1</v>
      </c>
      <c r="V28">
        <f>AVERAGE(M28,M68,M108)</f>
        <v>0.59695573556313597</v>
      </c>
      <c r="W28">
        <f>AVERAGE(N28,N68,N108)</f>
        <v>0.78215974077777373</v>
      </c>
      <c r="X28">
        <f>AVERAGE(O28,O68,O108)</f>
        <v>0.81286111014669038</v>
      </c>
      <c r="Y28">
        <f t="shared" si="2"/>
        <v>0.7306588621625334</v>
      </c>
      <c r="Z28" t="b">
        <f>IF(Y28=MAX($Y$8,$Y$18,$Y$28,$Y$38),TRUE,FALSE)</f>
        <v>0</v>
      </c>
    </row>
    <row r="29" spans="1:26" x14ac:dyDescent="0.35">
      <c r="A29" t="str">
        <f>[3]Globals!B59</f>
        <v>Max</v>
      </c>
      <c r="B29">
        <f>[3]Globals!C59</f>
        <v>3.4252579999999848</v>
      </c>
      <c r="C29">
        <f>[3]Globals!D59</f>
        <v>13.4279427999993</v>
      </c>
      <c r="D29">
        <f>[3]Globals!E59</f>
        <v>1.7190936124999181</v>
      </c>
      <c r="E29">
        <f>[3]Globals!F59</f>
        <v>1.3383128999999769</v>
      </c>
      <c r="F29">
        <f>[3]Globals!G59</f>
        <v>0.3774365194444404</v>
      </c>
      <c r="G29">
        <f>[3]Globals!H59</f>
        <v>59</v>
      </c>
      <c r="H29">
        <f>[3]Globals!I59</f>
        <v>59</v>
      </c>
      <c r="I29">
        <f>[3]Globals!J59</f>
        <v>1</v>
      </c>
      <c r="J29">
        <f>[3]Globals!K59</f>
        <v>0.85926758172571005</v>
      </c>
      <c r="K29">
        <f>[3]Globals!L59</f>
        <v>1</v>
      </c>
      <c r="L29">
        <f>[3]Globals!M59</f>
        <v>1</v>
      </c>
      <c r="M29">
        <f>[3]Globals!N59</f>
        <v>0.85926758172571005</v>
      </c>
      <c r="N29">
        <f>[3]Globals!O59</f>
        <v>1</v>
      </c>
      <c r="O29">
        <f>[3]Globals!P59</f>
        <v>1</v>
      </c>
      <c r="Q29" t="s">
        <v>17</v>
      </c>
      <c r="R29">
        <f>AVERAGE(I29,I69,I109)</f>
        <v>0.98122065727699537</v>
      </c>
      <c r="S29">
        <f>AVERAGE(J29,J69,J109)</f>
        <v>0.78088803890407521</v>
      </c>
      <c r="T29">
        <f>AVERAGE(K29,K69,K109)</f>
        <v>0.99174739764939535</v>
      </c>
      <c r="U29">
        <f>AVERAGE(L29,L69,L109)</f>
        <v>1</v>
      </c>
      <c r="V29">
        <f>AVERAGE(M29,M69,M109)</f>
        <v>0.76750979269521435</v>
      </c>
      <c r="W29">
        <f>AVERAGE(N29,N69,N109)</f>
        <v>0.97089244720155732</v>
      </c>
      <c r="X29">
        <f>AVERAGE(O29,O69,O109)</f>
        <v>0.98122065727699537</v>
      </c>
      <c r="Y29">
        <f t="shared" si="2"/>
        <v>0.90654096572458898</v>
      </c>
      <c r="Z29" t="b">
        <f>IF(Y29=MAX($Y$9,$Y$19,$Y$29,$Y$39),TRUE,FALSE)</f>
        <v>1</v>
      </c>
    </row>
    <row r="31" spans="1:26" x14ac:dyDescent="0.35">
      <c r="A31" t="s">
        <v>0</v>
      </c>
      <c r="B31" t="s">
        <v>4</v>
      </c>
      <c r="C31" t="s">
        <v>3</v>
      </c>
      <c r="R31" t="s">
        <v>4</v>
      </c>
      <c r="S31" t="s">
        <v>3</v>
      </c>
    </row>
    <row r="32" spans="1:26" x14ac:dyDescent="0.35">
      <c r="A32">
        <f>[4]Globals!B52</f>
        <v>0</v>
      </c>
      <c r="B32" t="str">
        <f>[4]Globals!C52</f>
        <v>EX_T</v>
      </c>
      <c r="C32" t="str">
        <f>[4]Globals!D52</f>
        <v>HA_T</v>
      </c>
      <c r="D32" t="str">
        <f>[4]Globals!E52</f>
        <v>AW_T</v>
      </c>
      <c r="E32" t="str">
        <f>[4]Globals!F52</f>
        <v>AME_T</v>
      </c>
      <c r="F32" t="str">
        <f>[4]Globals!G52</f>
        <v>AME_T_PA</v>
      </c>
      <c r="G32" t="str">
        <f>[4]Globals!H52</f>
        <v>BL_LE</v>
      </c>
      <c r="H32" t="str">
        <f>[4]Globals!I52</f>
        <v>BL_AC</v>
      </c>
      <c r="I32" t="str">
        <f>[4]Globals!J52</f>
        <v>Q</v>
      </c>
      <c r="J32" t="str">
        <f>[4]Globals!K52</f>
        <v>AT</v>
      </c>
      <c r="K32" t="str">
        <f>[4]Globals!L52</f>
        <v>ET</v>
      </c>
      <c r="L32" t="str">
        <f>[4]Globals!M52</f>
        <v>WT</v>
      </c>
      <c r="M32" t="str">
        <f>[4]Globals!N52</f>
        <v>AG</v>
      </c>
      <c r="N32" t="str">
        <f>[4]Globals!O52</f>
        <v>EG</v>
      </c>
      <c r="O32" t="str">
        <f>[4]Globals!P52</f>
        <v>WT</v>
      </c>
      <c r="R32" t="s">
        <v>5</v>
      </c>
      <c r="S32" t="s">
        <v>6</v>
      </c>
      <c r="T32" t="s">
        <v>7</v>
      </c>
      <c r="U32" t="s">
        <v>8</v>
      </c>
      <c r="V32" t="s">
        <v>9</v>
      </c>
      <c r="W32" t="s">
        <v>10</v>
      </c>
      <c r="X32" t="s">
        <v>8</v>
      </c>
      <c r="Y32" t="s">
        <v>21</v>
      </c>
      <c r="Z32" t="s">
        <v>22</v>
      </c>
    </row>
    <row r="33" spans="1:26" x14ac:dyDescent="0.35">
      <c r="A33" t="str">
        <f>[4]Globals!B53</f>
        <v>Mean</v>
      </c>
      <c r="B33">
        <f>[4]Globals!C53</f>
        <v>2.6528594599999882</v>
      </c>
      <c r="C33">
        <f>[4]Globals!D53</f>
        <v>11.314765040000013</v>
      </c>
      <c r="D33">
        <f>[4]Globals!E53</f>
        <v>0.74564403725000095</v>
      </c>
      <c r="E33">
        <f>[4]Globals!F53</f>
        <v>0.5798403210000016</v>
      </c>
      <c r="F33">
        <f>[4]Globals!G53</f>
        <v>0.4009211053354178</v>
      </c>
      <c r="G33">
        <f>[4]Globals!H53</f>
        <v>55.82</v>
      </c>
      <c r="H33">
        <f>[4]Globals!I53</f>
        <v>55.82</v>
      </c>
      <c r="I33">
        <f>[4]Globals!J53</f>
        <v>0.71419282698269881</v>
      </c>
      <c r="J33">
        <f>[4]Globals!K53</f>
        <v>0.74705665970544655</v>
      </c>
      <c r="K33">
        <f>[4]Globals!L53</f>
        <v>1</v>
      </c>
      <c r="L33">
        <f>[4]Globals!M53</f>
        <v>1</v>
      </c>
      <c r="M33">
        <f>[4]Globals!N53</f>
        <v>0.53908163776528406</v>
      </c>
      <c r="N33">
        <f>[4]Globals!O53</f>
        <v>0.71419282698269881</v>
      </c>
      <c r="O33">
        <f>[4]Globals!P53</f>
        <v>0.71419282698269881</v>
      </c>
      <c r="Q33" t="s">
        <v>11</v>
      </c>
      <c r="R33">
        <f>AVERAGE(I33,I73,I113)</f>
        <v>0.75546393912648391</v>
      </c>
      <c r="S33">
        <f>AVERAGE(J33,J73,J113)</f>
        <v>0.70792088952541032</v>
      </c>
      <c r="T33">
        <f>AVERAGE(K33,K73,K113)</f>
        <v>0.99922650903579502</v>
      </c>
      <c r="U33">
        <f>AVERAGE(L33,L73,L113)</f>
        <v>1</v>
      </c>
      <c r="V33">
        <f>AVERAGE(M33,M73,M113)</f>
        <v>0.53770003198754712</v>
      </c>
      <c r="W33">
        <f>AVERAGE(N33,N73,N113)</f>
        <v>0.75493267154218768</v>
      </c>
      <c r="X33">
        <f>AVERAGE(O33,O73,O113)</f>
        <v>0.75546393912648391</v>
      </c>
      <c r="Y33">
        <f>AVERAGE(V33:X33)</f>
        <v>0.6826988808854062</v>
      </c>
      <c r="Z33" t="b">
        <f>IF(Y33=MAX($Y$3,$Y$13,$Y$23,$Y$33),TRUE,FALSE)</f>
        <v>0</v>
      </c>
    </row>
    <row r="34" spans="1:26" x14ac:dyDescent="0.35">
      <c r="A34" t="str">
        <f>[4]Globals!B54</f>
        <v>Stdev</v>
      </c>
      <c r="B34">
        <f>[4]Globals!C54</f>
        <v>0.1767394636803151</v>
      </c>
      <c r="C34">
        <f>[4]Globals!D54</f>
        <v>3.2865460481430873</v>
      </c>
      <c r="D34">
        <f>[4]Globals!E54</f>
        <v>0.20646773020968803</v>
      </c>
      <c r="E34">
        <f>[4]Globals!F54</f>
        <v>0.20789194851942941</v>
      </c>
      <c r="F34">
        <f>[4]Globals!G54</f>
        <v>0.21320467149006511</v>
      </c>
      <c r="G34">
        <f>[4]Globals!H54</f>
        <v>7.9889975361526524</v>
      </c>
      <c r="H34">
        <f>[4]Globals!I54</f>
        <v>7.9889975361526524</v>
      </c>
      <c r="I34">
        <f>[4]Globals!J54</f>
        <v>0.11161369344758808</v>
      </c>
      <c r="J34">
        <f>[4]Globals!K54</f>
        <v>5.7539763313920023E-2</v>
      </c>
      <c r="K34">
        <f>[4]Globals!L54</f>
        <v>0</v>
      </c>
      <c r="L34">
        <f>[4]Globals!M54</f>
        <v>0</v>
      </c>
      <c r="M34">
        <f>[4]Globals!N54</f>
        <v>0.12246323001137149</v>
      </c>
      <c r="N34">
        <f>[4]Globals!O54</f>
        <v>0.11161369344758808</v>
      </c>
      <c r="O34">
        <f>[4]Globals!P54</f>
        <v>0.11161369344758808</v>
      </c>
      <c r="Q34" t="s">
        <v>12</v>
      </c>
      <c r="R34">
        <f>AVERAGE(I34,I74,I114)</f>
        <v>9.3477987030618867E-2</v>
      </c>
      <c r="S34">
        <f>AVERAGE(J34,J74,J114)</f>
        <v>4.5222990260969299E-2</v>
      </c>
      <c r="T34">
        <f>AVERAGE(K34,K74,K114)</f>
        <v>3.8478083683293088E-3</v>
      </c>
      <c r="U34">
        <f>AVERAGE(L34,L74,L114)</f>
        <v>0</v>
      </c>
      <c r="V34">
        <f>AVERAGE(M34,M74,M114)</f>
        <v>9.7891378356362677E-2</v>
      </c>
      <c r="W34">
        <f>AVERAGE(N34,N74,N114)</f>
        <v>9.4232344195157511E-2</v>
      </c>
      <c r="X34">
        <f>AVERAGE(O34,O74,O114)</f>
        <v>9.3477987030618867E-2</v>
      </c>
      <c r="Y34">
        <f t="shared" ref="Y34:Y39" si="3">AVERAGE(V34:X34)</f>
        <v>9.5200569860713014E-2</v>
      </c>
      <c r="Z34" t="b">
        <f>IF(Y34=MAX($Y$4,$Y$14,$Y$24,$Y$34),TRUE,FALSE)</f>
        <v>0</v>
      </c>
    </row>
    <row r="35" spans="1:26" x14ac:dyDescent="0.35">
      <c r="A35" t="str">
        <f>[4]Globals!B55</f>
        <v>Min</v>
      </c>
      <c r="B35">
        <f>[4]Globals!C55</f>
        <v>2.4910937000000222</v>
      </c>
      <c r="C35">
        <f>[4]Globals!D55</f>
        <v>7.6317908000000756</v>
      </c>
      <c r="D35">
        <f>[4]Globals!E55</f>
        <v>0.51799023750001183</v>
      </c>
      <c r="E35">
        <f>[4]Globals!F55</f>
        <v>0.35787092499998607</v>
      </c>
      <c r="F35">
        <f>[4]Globals!G55</f>
        <v>0.17890827395833231</v>
      </c>
      <c r="G35">
        <f>[4]Globals!H55</f>
        <v>41</v>
      </c>
      <c r="H35">
        <f>[4]Globals!I55</f>
        <v>41</v>
      </c>
      <c r="I35">
        <f>[4]Globals!J55</f>
        <v>0.57352941176470584</v>
      </c>
      <c r="J35">
        <f>[4]Globals!K55</f>
        <v>0.64842837497440442</v>
      </c>
      <c r="K35">
        <f>[4]Globals!L55</f>
        <v>1</v>
      </c>
      <c r="L35">
        <f>[4]Globals!M55</f>
        <v>1</v>
      </c>
      <c r="M35">
        <f>[4]Globals!N55</f>
        <v>0.37189274447061427</v>
      </c>
      <c r="N35">
        <f>[4]Globals!O55</f>
        <v>0.57352941176470584</v>
      </c>
      <c r="O35">
        <f>[4]Globals!P55</f>
        <v>0.57352941176470584</v>
      </c>
      <c r="Q35" t="s">
        <v>13</v>
      </c>
      <c r="R35">
        <f>AVERAGE(I35,I75,I115)</f>
        <v>0.63313191613278974</v>
      </c>
      <c r="S35">
        <f>AVERAGE(J35,J75,J115)</f>
        <v>0.62475845816434072</v>
      </c>
      <c r="T35">
        <f>AVERAGE(K35,K75,K115)</f>
        <v>0.97872237712702193</v>
      </c>
      <c r="U35">
        <f>AVERAGE(L35,L75,L115)</f>
        <v>1</v>
      </c>
      <c r="V35">
        <f>AVERAGE(M35,M75,M115)</f>
        <v>0.39931697533126048</v>
      </c>
      <c r="W35">
        <f>AVERAGE(N35,N75,N115)</f>
        <v>0.62535401413426039</v>
      </c>
      <c r="X35">
        <f>AVERAGE(O35,O75,O115)</f>
        <v>0.63313191613278974</v>
      </c>
      <c r="Y35">
        <f t="shared" si="3"/>
        <v>0.55260096853277019</v>
      </c>
      <c r="Z35" t="b">
        <f>IF(Y35=MAX($Y$5,$Y$15,$Y$25,$Y$35),TRUE,FALSE)</f>
        <v>0</v>
      </c>
    </row>
    <row r="36" spans="1:26" x14ac:dyDescent="0.35">
      <c r="A36" t="str">
        <f>[4]Globals!B56</f>
        <v>LQ</v>
      </c>
      <c r="B36">
        <f>[4]Globals!C56</f>
        <v>2.549855325000181</v>
      </c>
      <c r="C36">
        <f>[4]Globals!D56</f>
        <v>8.9415139499998801</v>
      </c>
      <c r="D36">
        <f>[4]Globals!E56</f>
        <v>0.60063112812499242</v>
      </c>
      <c r="E36">
        <f>[4]Globals!F56</f>
        <v>0.43858208124999459</v>
      </c>
      <c r="F36">
        <f>[4]Globals!G56</f>
        <v>0.25611526549479058</v>
      </c>
      <c r="G36">
        <f>[4]Globals!H56</f>
        <v>53</v>
      </c>
      <c r="H36">
        <f>[4]Globals!I56</f>
        <v>53</v>
      </c>
      <c r="I36">
        <f>[4]Globals!J56</f>
        <v>0.609375</v>
      </c>
      <c r="J36">
        <f>[4]Globals!K56</f>
        <v>0.67768562052940506</v>
      </c>
      <c r="K36">
        <f>[4]Globals!L56</f>
        <v>1</v>
      </c>
      <c r="L36">
        <f>[4]Globals!M56</f>
        <v>1</v>
      </c>
      <c r="M36">
        <f>[4]Globals!N56</f>
        <v>0.41296467501010614</v>
      </c>
      <c r="N36">
        <f>[4]Globals!O56</f>
        <v>0.609375</v>
      </c>
      <c r="O36">
        <f>[4]Globals!P56</f>
        <v>0.609375</v>
      </c>
      <c r="Q36" t="s">
        <v>14</v>
      </c>
      <c r="R36">
        <f>AVERAGE(I36,I76,I116)</f>
        <v>0.66850062165453006</v>
      </c>
      <c r="S36">
        <f>AVERAGE(J36,J76,J116)</f>
        <v>0.65257579397486276</v>
      </c>
      <c r="T36">
        <f>AVERAGE(K36,K76,K116)</f>
        <v>1</v>
      </c>
      <c r="U36">
        <f>AVERAGE(L36,L76,L116)</f>
        <v>1</v>
      </c>
      <c r="V36">
        <f>AVERAGE(M36,M76,M116)</f>
        <v>0.43508540373491705</v>
      </c>
      <c r="W36">
        <f>AVERAGE(N36,N76,N116)</f>
        <v>0.66850062165453006</v>
      </c>
      <c r="X36">
        <f>AVERAGE(O36,O76,O116)</f>
        <v>0.66850062165453006</v>
      </c>
      <c r="Y36">
        <f t="shared" si="3"/>
        <v>0.59069554901465915</v>
      </c>
      <c r="Z36" t="b">
        <f>IF(Y36=MAX($Y$6,$Y$16,$Y$26,$Y$36),TRUE,FALSE)</f>
        <v>0</v>
      </c>
    </row>
    <row r="37" spans="1:26" x14ac:dyDescent="0.35">
      <c r="A37" t="str">
        <f>[4]Globals!B57</f>
        <v>Med</v>
      </c>
      <c r="B37">
        <f>[4]Globals!C57</f>
        <v>2.5857290999999805</v>
      </c>
      <c r="C37">
        <f>[4]Globals!D57</f>
        <v>9.6836543499996708</v>
      </c>
      <c r="D37">
        <f>[4]Globals!E57</f>
        <v>0.64235943437496879</v>
      </c>
      <c r="E37">
        <f>[4]Globals!F57</f>
        <v>0.47406650000000727</v>
      </c>
      <c r="F37">
        <f>[4]Globals!G57</f>
        <v>0.2913569403645917</v>
      </c>
      <c r="G37">
        <f>[4]Globals!H57</f>
        <v>55</v>
      </c>
      <c r="H37">
        <f>[4]Globals!I57</f>
        <v>55</v>
      </c>
      <c r="I37">
        <f>[4]Globals!J57</f>
        <v>0.70909090909090911</v>
      </c>
      <c r="J37">
        <f>[4]Globals!K57</f>
        <v>0.76819328636255912</v>
      </c>
      <c r="K37">
        <f>[4]Globals!L57</f>
        <v>1</v>
      </c>
      <c r="L37">
        <f>[4]Globals!M57</f>
        <v>1</v>
      </c>
      <c r="M37">
        <f>[4]Globals!N57</f>
        <v>0.54249953841686704</v>
      </c>
      <c r="N37">
        <f>[4]Globals!O57</f>
        <v>0.70909090909090911</v>
      </c>
      <c r="O37">
        <f>[4]Globals!P57</f>
        <v>0.70909090909090911</v>
      </c>
      <c r="Q37" t="s">
        <v>15</v>
      </c>
      <c r="R37">
        <f>AVERAGE(I37,I77,I117)</f>
        <v>0.74910726454954346</v>
      </c>
      <c r="S37">
        <f>AVERAGE(J37,J77,J117)</f>
        <v>0.72394688305304966</v>
      </c>
      <c r="T37">
        <f>AVERAGE(K37,K77,K117)</f>
        <v>1</v>
      </c>
      <c r="U37">
        <f>AVERAGE(L37,L77,L117)</f>
        <v>1</v>
      </c>
      <c r="V37">
        <f>AVERAGE(M37,M77,M117)</f>
        <v>0.53816787416661127</v>
      </c>
      <c r="W37">
        <f>AVERAGE(N37,N77,N117)</f>
        <v>0.74910726454954346</v>
      </c>
      <c r="X37">
        <f>AVERAGE(O37,O77,O117)</f>
        <v>0.74910726454954346</v>
      </c>
      <c r="Y37">
        <f t="shared" si="3"/>
        <v>0.6787941344218994</v>
      </c>
      <c r="Z37" t="b">
        <f>IF(Y37=MAX($Y$7,$Y$17,$Y$27,$Y$37),TRUE,FALSE)</f>
        <v>0</v>
      </c>
    </row>
    <row r="38" spans="1:26" x14ac:dyDescent="0.35">
      <c r="A38" t="str">
        <f>[4]Globals!B58</f>
        <v>UQ</v>
      </c>
      <c r="B38">
        <f>[4]Globals!C58</f>
        <v>2.6670673750000913</v>
      </c>
      <c r="C38">
        <f>[4]Globals!D58</f>
        <v>15.200159399999791</v>
      </c>
      <c r="D38">
        <f>[4]Globals!E58</f>
        <v>0.98698776406249111</v>
      </c>
      <c r="E38">
        <f>[4]Globals!F58</f>
        <v>0.82466484374999194</v>
      </c>
      <c r="F38">
        <f>[4]Globals!G58</f>
        <v>0.65533730820315939</v>
      </c>
      <c r="G38">
        <f>[4]Globals!H58</f>
        <v>64</v>
      </c>
      <c r="H38">
        <f>[4]Globals!I58</f>
        <v>64</v>
      </c>
      <c r="I38">
        <f>[4]Globals!J58</f>
        <v>0.73584905660377353</v>
      </c>
      <c r="J38">
        <f>[4]Globals!K58</f>
        <v>0.78685251069568729</v>
      </c>
      <c r="K38">
        <f>[4]Globals!L58</f>
        <v>1</v>
      </c>
      <c r="L38">
        <f>[4]Globals!M58</f>
        <v>1</v>
      </c>
      <c r="M38">
        <f>[4]Globals!N58</f>
        <v>0.57900467768173214</v>
      </c>
      <c r="N38">
        <f>[4]Globals!O58</f>
        <v>0.73584905660377353</v>
      </c>
      <c r="O38">
        <f>[4]Globals!P58</f>
        <v>0.73584905660377353</v>
      </c>
      <c r="Q38" t="s">
        <v>16</v>
      </c>
      <c r="R38">
        <f>AVERAGE(I38,I78,I118)</f>
        <v>0.81106638542812737</v>
      </c>
      <c r="S38">
        <f>AVERAGE(J38,J78,J118)</f>
        <v>0.7399739836029825</v>
      </c>
      <c r="T38">
        <f>AVERAGE(K38,K78,K118)</f>
        <v>1</v>
      </c>
      <c r="U38">
        <f>AVERAGE(L38,L78,L118)</f>
        <v>1</v>
      </c>
      <c r="V38">
        <f>AVERAGE(M38,M78,M118)</f>
        <v>0.5997256099856324</v>
      </c>
      <c r="W38">
        <f>AVERAGE(N38,N78,N118)</f>
        <v>0.81106638542812737</v>
      </c>
      <c r="X38">
        <f>AVERAGE(O38,O78,O118)</f>
        <v>0.81106638542812737</v>
      </c>
      <c r="Y38">
        <f t="shared" si="3"/>
        <v>0.74061946028062897</v>
      </c>
      <c r="Z38" t="b">
        <f>IF(Y38=MAX($Y$8,$Y$18,$Y$28,$Y$38),TRUE,FALSE)</f>
        <v>0</v>
      </c>
    </row>
    <row r="39" spans="1:26" x14ac:dyDescent="0.35">
      <c r="A39" t="str">
        <f>[4]Globals!B59</f>
        <v>Max</v>
      </c>
      <c r="B39">
        <f>[4]Globals!C59</f>
        <v>3.2090218000001869</v>
      </c>
      <c r="C39">
        <f>[4]Globals!D59</f>
        <v>17.946378400000189</v>
      </c>
      <c r="D39">
        <f>[4]Globals!E59</f>
        <v>1.1599715312500081</v>
      </c>
      <c r="E39">
        <f>[4]Globals!F59</f>
        <v>0.99774195000001242</v>
      </c>
      <c r="F39">
        <f>[4]Globals!G59</f>
        <v>0.82011247354165784</v>
      </c>
      <c r="G39">
        <f>[4]Globals!H59</f>
        <v>68</v>
      </c>
      <c r="H39">
        <f>[4]Globals!I59</f>
        <v>68</v>
      </c>
      <c r="I39">
        <f>[4]Globals!J59</f>
        <v>0.95121951219512191</v>
      </c>
      <c r="J39">
        <f>[4]Globals!K59</f>
        <v>0.82793427485072757</v>
      </c>
      <c r="K39">
        <f>[4]Globals!L59</f>
        <v>1</v>
      </c>
      <c r="L39">
        <f>[4]Globals!M59</f>
        <v>1</v>
      </c>
      <c r="M39">
        <f>[4]Globals!N59</f>
        <v>0.76681495164694502</v>
      </c>
      <c r="N39">
        <f>[4]Globals!O59</f>
        <v>0.95121951219512191</v>
      </c>
      <c r="O39">
        <f>[4]Globals!P59</f>
        <v>0.95121951219512191</v>
      </c>
      <c r="Q39" t="s">
        <v>17</v>
      </c>
      <c r="R39">
        <f>AVERAGE(I39,I79,I119)</f>
        <v>0.94156868180987219</v>
      </c>
      <c r="S39">
        <f>AVERAGE(J39,J79,J119)</f>
        <v>0.76854527558013885</v>
      </c>
      <c r="T39">
        <f>AVERAGE(K39,K79,K119)</f>
        <v>1</v>
      </c>
      <c r="U39">
        <f>AVERAGE(L39,L79,L119)</f>
        <v>1</v>
      </c>
      <c r="V39">
        <f>AVERAGE(M39,M79,M119)</f>
        <v>0.71689947941935328</v>
      </c>
      <c r="W39">
        <f>AVERAGE(N39,N79,N119)</f>
        <v>0.94156868180987219</v>
      </c>
      <c r="X39">
        <f>AVERAGE(O39,O79,O119)</f>
        <v>0.94156868180987219</v>
      </c>
      <c r="Y39">
        <f t="shared" si="3"/>
        <v>0.86667894767969933</v>
      </c>
      <c r="Z39" t="b">
        <f>IF(Y39=MAX($Y$9,$Y$19,$Y$29,$Y$39),TRUE,FALSE)</f>
        <v>0</v>
      </c>
    </row>
    <row r="41" spans="1:26" x14ac:dyDescent="0.35">
      <c r="A41" t="s">
        <v>18</v>
      </c>
      <c r="B41" t="s">
        <v>1</v>
      </c>
      <c r="C41" t="s">
        <v>2</v>
      </c>
    </row>
    <row r="42" spans="1:26" x14ac:dyDescent="0.35">
      <c r="A42">
        <f>[5]Globals!B52</f>
        <v>0</v>
      </c>
      <c r="B42" t="str">
        <f>[5]Globals!C52</f>
        <v>EX_T</v>
      </c>
      <c r="C42" t="str">
        <f>[5]Globals!D52</f>
        <v>HA_T</v>
      </c>
      <c r="D42" t="str">
        <f>[5]Globals!E52</f>
        <v>AW_T</v>
      </c>
      <c r="E42" t="str">
        <f>[5]Globals!F52</f>
        <v>AME_T</v>
      </c>
      <c r="F42" t="str">
        <f>[5]Globals!G52</f>
        <v>AME_T_PA</v>
      </c>
      <c r="G42" t="str">
        <f>[5]Globals!H52</f>
        <v>BL_LE</v>
      </c>
      <c r="H42" t="str">
        <f>[5]Globals!I52</f>
        <v>BL_AC</v>
      </c>
      <c r="I42" t="str">
        <f>[5]Globals!J52</f>
        <v>Q</v>
      </c>
      <c r="J42" t="str">
        <f>[5]Globals!K52</f>
        <v>AT</v>
      </c>
      <c r="K42" t="str">
        <f>[5]Globals!L52</f>
        <v>ET</v>
      </c>
      <c r="L42" t="str">
        <f>[5]Globals!M52</f>
        <v>WT</v>
      </c>
      <c r="M42" t="str">
        <f>[5]Globals!N52</f>
        <v>AG</v>
      </c>
      <c r="N42" t="str">
        <f>[5]Globals!O52</f>
        <v>EG</v>
      </c>
      <c r="O42" t="str">
        <f>[5]Globals!P52</f>
        <v>WT</v>
      </c>
    </row>
    <row r="43" spans="1:26" x14ac:dyDescent="0.35">
      <c r="A43" t="str">
        <f>[5]Globals!B53</f>
        <v>Mean</v>
      </c>
      <c r="B43">
        <f>[5]Globals!C53</f>
        <v>6.3729232079999516</v>
      </c>
      <c r="C43">
        <f>[5]Globals!D53</f>
        <v>13.797160859999998</v>
      </c>
      <c r="D43">
        <f>[5]Globals!E53</f>
        <v>3.4823372265000012</v>
      </c>
      <c r="E43">
        <f>[5]Globals!F53</f>
        <v>1.8891064245000129</v>
      </c>
      <c r="F43">
        <f>[5]Globals!G53</f>
        <v>0.23198817502608837</v>
      </c>
      <c r="G43">
        <f>[5]Globals!H53</f>
        <v>65.959999999999994</v>
      </c>
      <c r="H43">
        <f>[5]Globals!I53</f>
        <v>65.959999999999994</v>
      </c>
      <c r="I43">
        <f>[5]Globals!J53</f>
        <v>0.81246265741239165</v>
      </c>
      <c r="J43">
        <f>[5]Globals!K53</f>
        <v>0.70229362681471164</v>
      </c>
      <c r="K43">
        <f>[5]Globals!L53</f>
        <v>0.88633910509270653</v>
      </c>
      <c r="L43">
        <f>[5]Globals!M53</f>
        <v>1</v>
      </c>
      <c r="M43">
        <f>[5]Globals!N53</f>
        <v>0.57394832739443669</v>
      </c>
      <c r="N43">
        <f>[5]Globals!O53</f>
        <v>0.72012739817971183</v>
      </c>
      <c r="O43">
        <f>[5]Globals!P53</f>
        <v>0.81246265741239165</v>
      </c>
    </row>
    <row r="44" spans="1:26" x14ac:dyDescent="0.35">
      <c r="A44" t="str">
        <f>[5]Globals!B54</f>
        <v>Stdev</v>
      </c>
      <c r="B44">
        <f>[5]Globals!C54</f>
        <v>0.37696706740437369</v>
      </c>
      <c r="C44">
        <f>[5]Globals!D54</f>
        <v>3.23982312397598</v>
      </c>
      <c r="D44">
        <f>[5]Globals!E54</f>
        <v>0.80955017125165485</v>
      </c>
      <c r="E44">
        <f>[5]Globals!F54</f>
        <v>0.81302785925574195</v>
      </c>
      <c r="F44">
        <f>[5]Globals!G54</f>
        <v>0.15970240264866889</v>
      </c>
      <c r="G44">
        <f>[5]Globals!H54</f>
        <v>6.9662744413234963</v>
      </c>
      <c r="H44">
        <f>[5]Globals!I54</f>
        <v>6.9662744413234963</v>
      </c>
      <c r="I44">
        <f>[5]Globals!J54</f>
        <v>8.6642406566445923E-2</v>
      </c>
      <c r="J44">
        <f>[5]Globals!K54</f>
        <v>4.2253330829742392E-2</v>
      </c>
      <c r="K44">
        <f>[5]Globals!L54</f>
        <v>2.0988777836607526E-2</v>
      </c>
      <c r="L44">
        <f>[5]Globals!M54</f>
        <v>0</v>
      </c>
      <c r="M44">
        <f>[5]Globals!N54</f>
        <v>9.3612718856769125E-2</v>
      </c>
      <c r="N44">
        <f>[5]Globals!O54</f>
        <v>7.8894312301891187E-2</v>
      </c>
      <c r="O44">
        <f>[5]Globals!P54</f>
        <v>8.6642406566445923E-2</v>
      </c>
    </row>
    <row r="45" spans="1:26" x14ac:dyDescent="0.35">
      <c r="A45" t="str">
        <f>[5]Globals!B55</f>
        <v>Min</v>
      </c>
      <c r="B45">
        <f>[5]Globals!C55</f>
        <v>5.7405177999999069</v>
      </c>
      <c r="C45">
        <f>[5]Globals!D55</f>
        <v>10.181194300000019</v>
      </c>
      <c r="D45">
        <f>[5]Globals!E55</f>
        <v>2.577782925000037</v>
      </c>
      <c r="E45">
        <f>[5]Globals!F55</f>
        <v>0.95460460000015246</v>
      </c>
      <c r="F45">
        <f>[5]Globals!G55</f>
        <v>6.4213017708344547E-2</v>
      </c>
      <c r="G45">
        <f>[5]Globals!H55</f>
        <v>55</v>
      </c>
      <c r="H45">
        <f>[5]Globals!I55</f>
        <v>55</v>
      </c>
      <c r="I45">
        <f>[5]Globals!J55</f>
        <v>0.68831168831168832</v>
      </c>
      <c r="J45">
        <f>[5]Globals!K55</f>
        <v>0.63220057006193975</v>
      </c>
      <c r="K45">
        <f>[5]Globals!L55</f>
        <v>0.8355145672450639</v>
      </c>
      <c r="L45">
        <f>[5]Globals!M55</f>
        <v>1</v>
      </c>
      <c r="M45">
        <f>[5]Globals!N55</f>
        <v>0.43515104173094554</v>
      </c>
      <c r="N45">
        <f>[5]Globals!O55</f>
        <v>0.60707971654482784</v>
      </c>
      <c r="O45">
        <f>[5]Globals!P55</f>
        <v>0.68831168831168832</v>
      </c>
    </row>
    <row r="46" spans="1:26" x14ac:dyDescent="0.35">
      <c r="A46" t="str">
        <f>[5]Globals!B56</f>
        <v>LQ</v>
      </c>
      <c r="B46">
        <f>[5]Globals!C56</f>
        <v>6.0904585750000457</v>
      </c>
      <c r="C46">
        <f>[5]Globals!D56</f>
        <v>10.99033315000014</v>
      </c>
      <c r="D46">
        <f>[5]Globals!E56</f>
        <v>2.7855319062499917</v>
      </c>
      <c r="E46">
        <f>[5]Globals!F56</f>
        <v>1.2193263062499928</v>
      </c>
      <c r="F46">
        <f>[5]Globals!G56</f>
        <v>9.701360586048817E-2</v>
      </c>
      <c r="G46">
        <f>[5]Globals!H56</f>
        <v>59</v>
      </c>
      <c r="H46">
        <f>[5]Globals!I56</f>
        <v>59</v>
      </c>
      <c r="I46">
        <f>[5]Globals!J56</f>
        <v>0.72602739726027399</v>
      </c>
      <c r="J46">
        <f>[5]Globals!K56</f>
        <v>0.65308901719954837</v>
      </c>
      <c r="K46">
        <f>[5]Globals!L56</f>
        <v>0.8686075349700817</v>
      </c>
      <c r="L46">
        <f>[5]Globals!M56</f>
        <v>1</v>
      </c>
      <c r="M46">
        <f>[5]Globals!N56</f>
        <v>0.48751715368416992</v>
      </c>
      <c r="N46">
        <f>[5]Globals!O56</f>
        <v>0.64483490239958852</v>
      </c>
      <c r="O46">
        <f>[5]Globals!P56</f>
        <v>0.72602739726027399</v>
      </c>
    </row>
    <row r="47" spans="1:26" x14ac:dyDescent="0.35">
      <c r="A47" t="str">
        <f>[5]Globals!B57</f>
        <v>Med</v>
      </c>
      <c r="B47">
        <f>[5]Globals!C57</f>
        <v>6.3502989999997794</v>
      </c>
      <c r="C47">
        <f>[5]Globals!D57</f>
        <v>13.433594499999455</v>
      </c>
      <c r="D47">
        <f>[5]Globals!E57</f>
        <v>3.3912429874998788</v>
      </c>
      <c r="E47">
        <f>[5]Globals!F57</f>
        <v>1.7373577000000324</v>
      </c>
      <c r="F47">
        <f>[5]Globals!G57</f>
        <v>0.2007762657986088</v>
      </c>
      <c r="G47">
        <f>[5]Globals!H57</f>
        <v>68</v>
      </c>
      <c r="H47">
        <f>[5]Globals!I57</f>
        <v>68</v>
      </c>
      <c r="I47">
        <f>[5]Globals!J57</f>
        <v>0.77958035907419421</v>
      </c>
      <c r="J47">
        <f>[5]Globals!K57</f>
        <v>0.70058558438345986</v>
      </c>
      <c r="K47">
        <f>[5]Globals!L57</f>
        <v>0.88600498005289952</v>
      </c>
      <c r="L47">
        <f>[5]Globals!M57</f>
        <v>1</v>
      </c>
      <c r="M47">
        <f>[5]Globals!N57</f>
        <v>0.54484129265484604</v>
      </c>
      <c r="N47">
        <f>[5]Globals!O57</f>
        <v>0.69318288125394756</v>
      </c>
      <c r="O47">
        <f>[5]Globals!P57</f>
        <v>0.77958035907419421</v>
      </c>
    </row>
    <row r="48" spans="1:26" x14ac:dyDescent="0.35">
      <c r="A48" t="str">
        <f>[5]Globals!B58</f>
        <v>UQ</v>
      </c>
      <c r="B48">
        <f>[5]Globals!C58</f>
        <v>6.6774359249998128</v>
      </c>
      <c r="C48">
        <f>[5]Globals!D58</f>
        <v>17.467604124999802</v>
      </c>
      <c r="D48">
        <f>[5]Globals!E58</f>
        <v>4.3993658812499952</v>
      </c>
      <c r="E48">
        <f>[5]Globals!F58</f>
        <v>2.8271095437500637</v>
      </c>
      <c r="F48">
        <f>[5]Globals!G58</f>
        <v>0.42172337934302179</v>
      </c>
      <c r="G48">
        <f>[5]Globals!H58</f>
        <v>73</v>
      </c>
      <c r="H48">
        <f>[5]Globals!I58</f>
        <v>73</v>
      </c>
      <c r="I48">
        <f>[5]Globals!J58</f>
        <v>0.89830508474576276</v>
      </c>
      <c r="J48">
        <f>[5]Globals!K58</f>
        <v>0.74057605408287341</v>
      </c>
      <c r="K48">
        <f>[5]Globals!L58</f>
        <v>0.90162400051013691</v>
      </c>
      <c r="L48">
        <f>[5]Globals!M58</f>
        <v>1</v>
      </c>
      <c r="M48">
        <f>[5]Globals!N58</f>
        <v>0.66044775550728252</v>
      </c>
      <c r="N48">
        <f>[5]Globals!O58</f>
        <v>0.79261089087376879</v>
      </c>
      <c r="O48">
        <f>[5]Globals!P58</f>
        <v>0.89830508474576276</v>
      </c>
    </row>
    <row r="49" spans="1:15" x14ac:dyDescent="0.35">
      <c r="A49" t="str">
        <f>[5]Globals!B59</f>
        <v>Max</v>
      </c>
      <c r="B49">
        <f>[5]Globals!C59</f>
        <v>7.4311911000004329</v>
      </c>
      <c r="C49">
        <f>[5]Globals!D59</f>
        <v>19.7502470999998</v>
      </c>
      <c r="D49">
        <f>[5]Globals!E59</f>
        <v>4.9703669249999649</v>
      </c>
      <c r="E49">
        <f>[5]Globals!F59</f>
        <v>3.3781790999999828</v>
      </c>
      <c r="F49">
        <f>[5]Globals!G59</f>
        <v>0.51378428699999856</v>
      </c>
      <c r="G49">
        <f>[5]Globals!H59</f>
        <v>77</v>
      </c>
      <c r="H49">
        <f>[5]Globals!I59</f>
        <v>77</v>
      </c>
      <c r="I49">
        <f>[5]Globals!J59</f>
        <v>0.96363636363636362</v>
      </c>
      <c r="J49">
        <f>[5]Globals!K59</f>
        <v>0.75698735076625845</v>
      </c>
      <c r="K49">
        <f>[5]Globals!L59</f>
        <v>0.9260650318132827</v>
      </c>
      <c r="L49">
        <f>[5]Globals!M59</f>
        <v>1</v>
      </c>
      <c r="M49">
        <f>[5]Globals!N59</f>
        <v>0.72946053801112176</v>
      </c>
      <c r="N49">
        <f>[5]Globals!O59</f>
        <v>0.84853835464781058</v>
      </c>
      <c r="O49">
        <f>[5]Globals!P59</f>
        <v>0.96363636363636362</v>
      </c>
    </row>
    <row r="51" spans="1:15" x14ac:dyDescent="0.35">
      <c r="A51" t="s">
        <v>18</v>
      </c>
      <c r="B51" t="s">
        <v>1</v>
      </c>
      <c r="C51" t="s">
        <v>3</v>
      </c>
    </row>
    <row r="52" spans="1:15" x14ac:dyDescent="0.35">
      <c r="A52">
        <f>[6]Globals!B52</f>
        <v>0</v>
      </c>
      <c r="B52" t="str">
        <f>[6]Globals!C52</f>
        <v>EX_T</v>
      </c>
      <c r="C52" t="str">
        <f>[6]Globals!D52</f>
        <v>HA_T</v>
      </c>
      <c r="D52" t="str">
        <f>[6]Globals!E52</f>
        <v>AW_T</v>
      </c>
      <c r="E52" t="str">
        <f>[6]Globals!F52</f>
        <v>AME_T</v>
      </c>
      <c r="F52" t="str">
        <f>[6]Globals!G52</f>
        <v>AME_T_PA</v>
      </c>
      <c r="G52" t="str">
        <f>[6]Globals!H52</f>
        <v>BL_LE</v>
      </c>
      <c r="H52" t="str">
        <f>[6]Globals!I52</f>
        <v>BL_AC</v>
      </c>
      <c r="I52" t="str">
        <f>[6]Globals!J52</f>
        <v>Q</v>
      </c>
      <c r="J52" t="str">
        <f>[6]Globals!K52</f>
        <v>AT</v>
      </c>
      <c r="K52" t="str">
        <f>[6]Globals!L52</f>
        <v>ET</v>
      </c>
      <c r="L52" t="str">
        <f>[6]Globals!M52</f>
        <v>WT</v>
      </c>
      <c r="M52" t="str">
        <f>[6]Globals!N52</f>
        <v>AG</v>
      </c>
      <c r="N52" t="str">
        <f>[6]Globals!O52</f>
        <v>EG</v>
      </c>
      <c r="O52" t="str">
        <f>[6]Globals!P52</f>
        <v>WT</v>
      </c>
    </row>
    <row r="53" spans="1:15" x14ac:dyDescent="0.35">
      <c r="A53" t="str">
        <f>[6]Globals!B53</f>
        <v>Mean</v>
      </c>
      <c r="B53">
        <f>[6]Globals!C53</f>
        <v>5.2583397499999958</v>
      </c>
      <c r="C53">
        <f>[6]Globals!D53</f>
        <v>12.380705630000012</v>
      </c>
      <c r="D53">
        <f>[6]Globals!E53</f>
        <v>1.5837371925000001</v>
      </c>
      <c r="E53">
        <f>[6]Globals!F53</f>
        <v>0.92644472375000075</v>
      </c>
      <c r="F53">
        <f>[6]Globals!G53</f>
        <v>0.1962091240662209</v>
      </c>
      <c r="G53">
        <f>[6]Globals!H53</f>
        <v>66.38</v>
      </c>
      <c r="H53">
        <f>[6]Globals!I53</f>
        <v>66.38</v>
      </c>
      <c r="I53">
        <f>[6]Globals!J53</f>
        <v>0.80991156501196626</v>
      </c>
      <c r="J53">
        <f>[6]Globals!K53</f>
        <v>0.72093337300486182</v>
      </c>
      <c r="K53">
        <f>[6]Globals!L53</f>
        <v>0.9699414588662979</v>
      </c>
      <c r="L53">
        <f>[6]Globals!M53</f>
        <v>1</v>
      </c>
      <c r="M53">
        <f>[6]Globals!N53</f>
        <v>0.58696879981894035</v>
      </c>
      <c r="N53">
        <f>[6]Globals!O53</f>
        <v>0.78541172724777231</v>
      </c>
      <c r="O53">
        <f>[6]Globals!P53</f>
        <v>0.80991156501196626</v>
      </c>
    </row>
    <row r="54" spans="1:15" x14ac:dyDescent="0.35">
      <c r="A54" t="str">
        <f>[6]Globals!B54</f>
        <v>Stdev</v>
      </c>
      <c r="B54">
        <f>[6]Globals!C54</f>
        <v>0.14032522493101784</v>
      </c>
      <c r="C54">
        <f>[6]Globals!D54</f>
        <v>2.285250917170877</v>
      </c>
      <c r="D54">
        <f>[6]Globals!E54</f>
        <v>0.28446169529348336</v>
      </c>
      <c r="E54">
        <f>[6]Globals!F54</f>
        <v>0.28640579154349682</v>
      </c>
      <c r="F54">
        <f>[6]Globals!G54</f>
        <v>9.3687264105686452E-2</v>
      </c>
      <c r="G54">
        <f>[6]Globals!H54</f>
        <v>7.9382566327466959</v>
      </c>
      <c r="H54">
        <f>[6]Globals!I54</f>
        <v>7.9382566327466959</v>
      </c>
      <c r="I54">
        <f>[6]Globals!J54</f>
        <v>9.8573841322420544E-2</v>
      </c>
      <c r="J54">
        <f>[6]Globals!K54</f>
        <v>3.4657530280764688E-2</v>
      </c>
      <c r="K54">
        <f>[6]Globals!L54</f>
        <v>1.3919402742183324E-2</v>
      </c>
      <c r="L54">
        <f>[6]Globals!M54</f>
        <v>0</v>
      </c>
      <c r="M54">
        <f>[6]Globals!N54</f>
        <v>9.7326283666149399E-2</v>
      </c>
      <c r="N54">
        <f>[6]Globals!O54</f>
        <v>9.5132631334505252E-2</v>
      </c>
      <c r="O54">
        <f>[6]Globals!P54</f>
        <v>9.8573841322420544E-2</v>
      </c>
    </row>
    <row r="55" spans="1:15" x14ac:dyDescent="0.35">
      <c r="A55" t="str">
        <f>[6]Globals!B55</f>
        <v>Min</v>
      </c>
      <c r="B55">
        <f>[6]Globals!C55</f>
        <v>4.936871200000212</v>
      </c>
      <c r="C55">
        <f>[6]Globals!D55</f>
        <v>9.7227886999999384</v>
      </c>
      <c r="D55">
        <f>[6]Globals!E55</f>
        <v>1.2488180999999869</v>
      </c>
      <c r="E55">
        <f>[6]Globals!F55</f>
        <v>0.56792159999999114</v>
      </c>
      <c r="F55">
        <f>[6]Globals!G55</f>
        <v>9.2634731825396957E-2</v>
      </c>
      <c r="G55">
        <f>[6]Globals!H55</f>
        <v>53</v>
      </c>
      <c r="H55">
        <f>[6]Globals!I55</f>
        <v>53</v>
      </c>
      <c r="I55">
        <f>[6]Globals!J55</f>
        <v>0.67088607594936711</v>
      </c>
      <c r="J55">
        <f>[6]Globals!K55</f>
        <v>0.66039326083127603</v>
      </c>
      <c r="K55">
        <f>[6]Globals!L55</f>
        <v>0.93184963707911916</v>
      </c>
      <c r="L55">
        <f>[6]Globals!M55</f>
        <v>1</v>
      </c>
      <c r="M55">
        <f>[6]Globals!N55</f>
        <v>0.44778721287283157</v>
      </c>
      <c r="N55">
        <f>[6]Globals!O55</f>
        <v>0.64413309945402686</v>
      </c>
      <c r="O55">
        <f>[6]Globals!P55</f>
        <v>0.67088607594936711</v>
      </c>
    </row>
    <row r="56" spans="1:15" x14ac:dyDescent="0.35">
      <c r="A56" t="str">
        <f>[6]Globals!B56</f>
        <v>LQ</v>
      </c>
      <c r="B56">
        <f>[6]Globals!C56</f>
        <v>5.1737289250001481</v>
      </c>
      <c r="C56">
        <f>[6]Globals!D56</f>
        <v>10.523003449999811</v>
      </c>
      <c r="D56">
        <f>[6]Globals!E56</f>
        <v>1.3634632656249943</v>
      </c>
      <c r="E56">
        <f>[6]Globals!F56</f>
        <v>0.702126168750004</v>
      </c>
      <c r="F56">
        <f>[6]Globals!G56</f>
        <v>0.12956543238715607</v>
      </c>
      <c r="G56">
        <f>[6]Globals!H56</f>
        <v>60</v>
      </c>
      <c r="H56">
        <f>[6]Globals!I56</f>
        <v>60</v>
      </c>
      <c r="I56">
        <f>[6]Globals!J56</f>
        <v>0.72602739726027399</v>
      </c>
      <c r="J56">
        <f>[6]Globals!K56</f>
        <v>0.68318438375612123</v>
      </c>
      <c r="K56">
        <f>[6]Globals!L56</f>
        <v>0.96397025711856332</v>
      </c>
      <c r="L56">
        <f>[6]Globals!M56</f>
        <v>1</v>
      </c>
      <c r="M56">
        <f>[6]Globals!N56</f>
        <v>0.48979006176965295</v>
      </c>
      <c r="N56">
        <f>[6]Globals!O56</f>
        <v>0.69420405079823233</v>
      </c>
      <c r="O56">
        <f>[6]Globals!P56</f>
        <v>0.72602739726027399</v>
      </c>
    </row>
    <row r="57" spans="1:15" x14ac:dyDescent="0.35">
      <c r="A57" t="str">
        <f>[6]Globals!B57</f>
        <v>Med</v>
      </c>
      <c r="B57">
        <f>[6]Globals!C57</f>
        <v>5.2272722999999388</v>
      </c>
      <c r="C57">
        <f>[6]Globals!D57</f>
        <v>11.307551000000029</v>
      </c>
      <c r="D57">
        <f>[6]Globals!E57</f>
        <v>1.4467159625000074</v>
      </c>
      <c r="E57">
        <f>[6]Globals!F57</f>
        <v>0.78701664999999643</v>
      </c>
      <c r="F57">
        <f>[6]Globals!G57</f>
        <v>0.14496559022196739</v>
      </c>
      <c r="G57">
        <f>[6]Globals!H57</f>
        <v>66</v>
      </c>
      <c r="H57">
        <f>[6]Globals!I57</f>
        <v>66</v>
      </c>
      <c r="I57">
        <f>[6]Globals!J57</f>
        <v>0.80303030303030298</v>
      </c>
      <c r="J57">
        <f>[6]Globals!K57</f>
        <v>0.73465452173518497</v>
      </c>
      <c r="K57">
        <f>[6]Globals!L57</f>
        <v>0.97267858133531804</v>
      </c>
      <c r="L57">
        <f>[6]Globals!M57</f>
        <v>1</v>
      </c>
      <c r="M57">
        <f>[6]Globals!N57</f>
        <v>0.59132640608473697</v>
      </c>
      <c r="N57">
        <f>[6]Globals!O57</f>
        <v>0.78438993960713921</v>
      </c>
      <c r="O57">
        <f>[6]Globals!P57</f>
        <v>0.80303030303030298</v>
      </c>
    </row>
    <row r="58" spans="1:15" x14ac:dyDescent="0.35">
      <c r="A58" t="str">
        <f>[6]Globals!B58</f>
        <v>UQ</v>
      </c>
      <c r="B58">
        <f>[6]Globals!C58</f>
        <v>5.3100490749998954</v>
      </c>
      <c r="C58">
        <f>[6]Globals!D58</f>
        <v>14.747965025000161</v>
      </c>
      <c r="D58">
        <f>[6]Globals!E58</f>
        <v>1.8768780656250201</v>
      </c>
      <c r="E58">
        <f>[6]Globals!F58</f>
        <v>1.2150421875000101</v>
      </c>
      <c r="F58">
        <f>[6]Globals!G58</f>
        <v>0.30807704866319219</v>
      </c>
      <c r="G58">
        <f>[6]Globals!H58</f>
        <v>73</v>
      </c>
      <c r="H58">
        <f>[6]Globals!I58</f>
        <v>73</v>
      </c>
      <c r="I58">
        <f>[6]Globals!J58</f>
        <v>0.8833333333333333</v>
      </c>
      <c r="J58">
        <f>[6]Globals!K58</f>
        <v>0.74980805811387807</v>
      </c>
      <c r="K58">
        <f>[6]Globals!L58</f>
        <v>0.97862919235706225</v>
      </c>
      <c r="L58">
        <f>[6]Globals!M58</f>
        <v>1</v>
      </c>
      <c r="M58">
        <f>[6]Globals!N58</f>
        <v>0.66361333710748471</v>
      </c>
      <c r="N58">
        <f>[6]Globals!O58</f>
        <v>0.853921008074356</v>
      </c>
      <c r="O58">
        <f>[6]Globals!P58</f>
        <v>0.8833333333333333</v>
      </c>
    </row>
    <row r="59" spans="1:15" x14ac:dyDescent="0.35">
      <c r="A59" t="str">
        <f>[6]Globals!B59</f>
        <v>Max</v>
      </c>
      <c r="B59">
        <f>[6]Globals!C59</f>
        <v>5.6666637999998102</v>
      </c>
      <c r="C59">
        <f>[6]Globals!D59</f>
        <v>16.75006739999947</v>
      </c>
      <c r="D59">
        <f>[6]Globals!E59</f>
        <v>2.1273118499999271</v>
      </c>
      <c r="E59">
        <f>[6]Globals!F59</f>
        <v>1.4833862124999231</v>
      </c>
      <c r="F59">
        <f>[6]Globals!G59</f>
        <v>0.37052015450146442</v>
      </c>
      <c r="G59">
        <f>[6]Globals!H59</f>
        <v>79</v>
      </c>
      <c r="H59">
        <f>[6]Globals!I59</f>
        <v>79</v>
      </c>
      <c r="I59">
        <f>[6]Globals!J59</f>
        <v>1</v>
      </c>
      <c r="J59">
        <f>[6]Globals!K59</f>
        <v>0.76726749918683257</v>
      </c>
      <c r="K59">
        <f>[6]Globals!L59</f>
        <v>1</v>
      </c>
      <c r="L59">
        <f>[6]Globals!M59</f>
        <v>1</v>
      </c>
      <c r="M59">
        <f>[6]Globals!N59</f>
        <v>0.76726749918683257</v>
      </c>
      <c r="N59">
        <f>[6]Globals!O59</f>
        <v>0.98596142113536889</v>
      </c>
      <c r="O59">
        <f>[6]Globals!P59</f>
        <v>1</v>
      </c>
    </row>
    <row r="61" spans="1:15" x14ac:dyDescent="0.35">
      <c r="A61" t="s">
        <v>18</v>
      </c>
      <c r="B61" t="s">
        <v>4</v>
      </c>
      <c r="C61" t="s">
        <v>2</v>
      </c>
    </row>
    <row r="62" spans="1:15" x14ac:dyDescent="0.35">
      <c r="A62">
        <f>[7]Globals!B52</f>
        <v>0</v>
      </c>
      <c r="B62" t="str">
        <f>[7]Globals!C52</f>
        <v>EX_T</v>
      </c>
      <c r="C62" t="str">
        <f>[7]Globals!D52</f>
        <v>HA_T</v>
      </c>
      <c r="D62" t="str">
        <f>[7]Globals!E52</f>
        <v>AW_T</v>
      </c>
      <c r="E62" t="str">
        <f>[7]Globals!F52</f>
        <v>AME_T</v>
      </c>
      <c r="F62" t="str">
        <f>[7]Globals!G52</f>
        <v>AME_T_PA</v>
      </c>
      <c r="G62" t="str">
        <f>[7]Globals!H52</f>
        <v>BL_LE</v>
      </c>
      <c r="H62" t="str">
        <f>[7]Globals!I52</f>
        <v>BL_AC</v>
      </c>
      <c r="I62" t="str">
        <f>[7]Globals!J52</f>
        <v>Q</v>
      </c>
      <c r="J62" t="str">
        <f>[7]Globals!K52</f>
        <v>AT</v>
      </c>
      <c r="K62" t="str">
        <f>[7]Globals!L52</f>
        <v>ET</v>
      </c>
      <c r="L62" t="str">
        <f>[7]Globals!M52</f>
        <v>WT</v>
      </c>
      <c r="M62" t="str">
        <f>[7]Globals!N52</f>
        <v>AG</v>
      </c>
      <c r="N62" t="str">
        <f>[7]Globals!O52</f>
        <v>EG</v>
      </c>
      <c r="O62" t="str">
        <f>[7]Globals!P52</f>
        <v>WT</v>
      </c>
    </row>
    <row r="63" spans="1:15" x14ac:dyDescent="0.35">
      <c r="A63" t="str">
        <f>[7]Globals!B53</f>
        <v>Mean</v>
      </c>
      <c r="B63">
        <f>[7]Globals!C53</f>
        <v>4.9557533719999327</v>
      </c>
      <c r="C63">
        <f>[7]Globals!D53</f>
        <v>13.887543733999944</v>
      </c>
      <c r="D63">
        <f>[7]Globals!E53</f>
        <v>1.7780756124999961</v>
      </c>
      <c r="E63">
        <f>[7]Globals!F53</f>
        <v>1.1586064410000048</v>
      </c>
      <c r="F63">
        <f>[7]Globals!G53</f>
        <v>0.27217334467401977</v>
      </c>
      <c r="G63">
        <f>[7]Globals!H53</f>
        <v>70.02</v>
      </c>
      <c r="H63">
        <f>[7]Globals!I53</f>
        <v>70.02</v>
      </c>
      <c r="I63">
        <f>[7]Globals!J53</f>
        <v>0.76479077199277257</v>
      </c>
      <c r="J63">
        <f>[7]Globals!K53</f>
        <v>0.69831948793297438</v>
      </c>
      <c r="K63">
        <f>[7]Globals!L53</f>
        <v>0.99440296587069898</v>
      </c>
      <c r="L63">
        <f>[7]Globals!M53</f>
        <v>1</v>
      </c>
      <c r="M63">
        <f>[7]Globals!N53</f>
        <v>0.53673394728976864</v>
      </c>
      <c r="N63">
        <f>[7]Globals!O53</f>
        <v>0.76063551160893228</v>
      </c>
      <c r="O63">
        <f>[7]Globals!P53</f>
        <v>0.76479077199277257</v>
      </c>
    </row>
    <row r="64" spans="1:15" x14ac:dyDescent="0.35">
      <c r="A64" t="str">
        <f>[7]Globals!B54</f>
        <v>Stdev</v>
      </c>
      <c r="B64">
        <f>[7]Globals!C54</f>
        <v>0.18168772148255471</v>
      </c>
      <c r="C64">
        <f>[7]Globals!D54</f>
        <v>2.2673181372142035</v>
      </c>
      <c r="D64">
        <f>[7]Globals!E54</f>
        <v>0.28361809069449373</v>
      </c>
      <c r="E64">
        <f>[7]Globals!F54</f>
        <v>0.28114426577109264</v>
      </c>
      <c r="F64">
        <f>[7]Globals!G54</f>
        <v>9.3643247290691956E-2</v>
      </c>
      <c r="G64">
        <f>[7]Globals!H54</f>
        <v>6.6898949078106629</v>
      </c>
      <c r="H64">
        <f>[7]Globals!I54</f>
        <v>6.6898949078106629</v>
      </c>
      <c r="I64">
        <f>[7]Globals!J54</f>
        <v>8.4318306335268198E-2</v>
      </c>
      <c r="J64">
        <f>[7]Globals!K54</f>
        <v>3.429353878366935E-2</v>
      </c>
      <c r="K64">
        <f>[7]Globals!L54</f>
        <v>1.5059793736926043E-2</v>
      </c>
      <c r="L64">
        <f>[7]Globals!M54</f>
        <v>0</v>
      </c>
      <c r="M64">
        <f>[7]Globals!N54</f>
        <v>8.7323975413903313E-2</v>
      </c>
      <c r="N64">
        <f>[7]Globals!O54</f>
        <v>8.5818666219999146E-2</v>
      </c>
      <c r="O64">
        <f>[7]Globals!P54</f>
        <v>8.4318306335268198E-2</v>
      </c>
    </row>
    <row r="65" spans="1:15" x14ac:dyDescent="0.35">
      <c r="A65" t="str">
        <f>[7]Globals!B55</f>
        <v>Min</v>
      </c>
      <c r="B65">
        <f>[7]Globals!C55</f>
        <v>4.7839485000001787</v>
      </c>
      <c r="C65">
        <f>[7]Globals!D55</f>
        <v>9.564695099999426</v>
      </c>
      <c r="D65">
        <f>[7]Globals!E55</f>
        <v>1.236099549999935</v>
      </c>
      <c r="E65">
        <f>[7]Globals!F55</f>
        <v>0.62169692499992379</v>
      </c>
      <c r="F65">
        <f>[7]Globals!G55</f>
        <v>9.948411535536715E-2</v>
      </c>
      <c r="G65">
        <f>[7]Globals!H55</f>
        <v>53</v>
      </c>
      <c r="H65">
        <f>[7]Globals!I55</f>
        <v>53</v>
      </c>
      <c r="I65">
        <f>[7]Globals!J55</f>
        <v>0.70666666666666667</v>
      </c>
      <c r="J65">
        <f>[7]Globals!K55</f>
        <v>0.6630468868271866</v>
      </c>
      <c r="K65">
        <f>[7]Globals!L55</f>
        <v>0.9366034799525117</v>
      </c>
      <c r="L65">
        <f>[7]Globals!M55</f>
        <v>1</v>
      </c>
      <c r="M65">
        <f>[7]Globals!N55</f>
        <v>0.46855313335787852</v>
      </c>
      <c r="N65">
        <f>[7]Globals!O55</f>
        <v>0.6618664591664416</v>
      </c>
      <c r="O65">
        <f>[7]Globals!P55</f>
        <v>0.70666666666666667</v>
      </c>
    </row>
    <row r="66" spans="1:15" x14ac:dyDescent="0.35">
      <c r="A66" t="str">
        <f>[7]Globals!B56</f>
        <v>LQ</v>
      </c>
      <c r="B66">
        <f>[7]Globals!C56</f>
        <v>4.8580640749997022</v>
      </c>
      <c r="C66">
        <f>[7]Globals!D56</f>
        <v>11.692218975000021</v>
      </c>
      <c r="D66">
        <f>[7]Globals!E56</f>
        <v>1.501984343750006</v>
      </c>
      <c r="E66">
        <f>[7]Globals!F56</f>
        <v>0.8922142125000101</v>
      </c>
      <c r="F66">
        <f>[7]Globals!G56</f>
        <v>0.19211884550858541</v>
      </c>
      <c r="G66">
        <f>[7]Globals!H56</f>
        <v>67</v>
      </c>
      <c r="H66">
        <f>[7]Globals!I56</f>
        <v>67</v>
      </c>
      <c r="I66">
        <f>[7]Globals!J56</f>
        <v>0.70666666666666667</v>
      </c>
      <c r="J66">
        <f>[7]Globals!K56</f>
        <v>0.67336319925287225</v>
      </c>
      <c r="K66">
        <f>[7]Globals!L56</f>
        <v>1</v>
      </c>
      <c r="L66">
        <f>[7]Globals!M56</f>
        <v>1</v>
      </c>
      <c r="M66">
        <f>[7]Globals!N56</f>
        <v>0.47734909789812457</v>
      </c>
      <c r="N66">
        <f>[7]Globals!O56</f>
        <v>0.70666666666666667</v>
      </c>
      <c r="O66">
        <f>[7]Globals!P56</f>
        <v>0.70666666666666667</v>
      </c>
    </row>
    <row r="67" spans="1:15" x14ac:dyDescent="0.35">
      <c r="A67" t="str">
        <f>[7]Globals!B57</f>
        <v>Med</v>
      </c>
      <c r="B67">
        <f>[7]Globals!C57</f>
        <v>4.8944582999999824</v>
      </c>
      <c r="C67">
        <f>[7]Globals!D57</f>
        <v>15.103216999999979</v>
      </c>
      <c r="D67">
        <f>[7]Globals!E57</f>
        <v>1.928225549999993</v>
      </c>
      <c r="E67">
        <f>[7]Globals!F57</f>
        <v>1.3083782625000495</v>
      </c>
      <c r="F67">
        <f>[7]Globals!G57</f>
        <v>0.32742237698529825</v>
      </c>
      <c r="G67">
        <f>[7]Globals!H57</f>
        <v>73</v>
      </c>
      <c r="H67">
        <f>[7]Globals!I57</f>
        <v>73</v>
      </c>
      <c r="I67">
        <f>[7]Globals!J57</f>
        <v>0.72602739726027399</v>
      </c>
      <c r="J67">
        <f>[7]Globals!K57</f>
        <v>0.67884458738554809</v>
      </c>
      <c r="K67">
        <f>[7]Globals!L57</f>
        <v>1</v>
      </c>
      <c r="L67">
        <f>[7]Globals!M57</f>
        <v>1</v>
      </c>
      <c r="M67">
        <f>[7]Globals!N57</f>
        <v>0.48927350456404484</v>
      </c>
      <c r="N67">
        <f>[7]Globals!O57</f>
        <v>0.72602739726027399</v>
      </c>
      <c r="O67">
        <f>[7]Globals!P57</f>
        <v>0.72602739726027399</v>
      </c>
    </row>
    <row r="68" spans="1:15" x14ac:dyDescent="0.35">
      <c r="A68" t="str">
        <f>[7]Globals!B58</f>
        <v>UQ</v>
      </c>
      <c r="B68">
        <f>[7]Globals!C58</f>
        <v>4.9597174499999852</v>
      </c>
      <c r="C68">
        <f>[7]Globals!D58</f>
        <v>15.568893174999534</v>
      </c>
      <c r="D68">
        <f>[7]Globals!E58</f>
        <v>1.996094537500017</v>
      </c>
      <c r="E68">
        <f>[7]Globals!F58</f>
        <v>1.3720198312499701</v>
      </c>
      <c r="F68">
        <f>[7]Globals!G58</f>
        <v>0.34094027193628318</v>
      </c>
      <c r="G68">
        <f>[7]Globals!H58</f>
        <v>75</v>
      </c>
      <c r="H68">
        <f>[7]Globals!I58</f>
        <v>75</v>
      </c>
      <c r="I68">
        <f>[7]Globals!J58</f>
        <v>0.79104477611940294</v>
      </c>
      <c r="J68">
        <f>[7]Globals!K58</f>
        <v>0.72781280216172584</v>
      </c>
      <c r="K68">
        <f>[7]Globals!L58</f>
        <v>1</v>
      </c>
      <c r="L68">
        <f>[7]Globals!M58</f>
        <v>1</v>
      </c>
      <c r="M68">
        <f>[7]Globals!N58</f>
        <v>0.57573251514285773</v>
      </c>
      <c r="N68">
        <f>[7]Globals!O58</f>
        <v>0.79104477611940294</v>
      </c>
      <c r="O68">
        <f>[7]Globals!P58</f>
        <v>0.79104477611940294</v>
      </c>
    </row>
    <row r="69" spans="1:15" x14ac:dyDescent="0.35">
      <c r="A69" t="str">
        <f>[7]Globals!B59</f>
        <v>Max</v>
      </c>
      <c r="B69">
        <f>[7]Globals!C59</f>
        <v>5.6083217999993167</v>
      </c>
      <c r="C69">
        <f>[7]Globals!D59</f>
        <v>16.49896939999962</v>
      </c>
      <c r="D69">
        <f>[7]Globals!E59</f>
        <v>2.1026695249999392</v>
      </c>
      <c r="E69">
        <f>[7]Globals!F59</f>
        <v>1.494195600000026</v>
      </c>
      <c r="F69">
        <f>[7]Globals!G59</f>
        <v>0.37648209534314758</v>
      </c>
      <c r="G69">
        <f>[7]Globals!H59</f>
        <v>75</v>
      </c>
      <c r="H69">
        <f>[7]Globals!I59</f>
        <v>75</v>
      </c>
      <c r="I69">
        <f>[7]Globals!J59</f>
        <v>1</v>
      </c>
      <c r="J69">
        <f>[7]Globals!K59</f>
        <v>0.77100492436467838</v>
      </c>
      <c r="K69">
        <f>[7]Globals!L59</f>
        <v>1</v>
      </c>
      <c r="L69">
        <f>[7]Globals!M59</f>
        <v>1</v>
      </c>
      <c r="M69">
        <f>[7]Globals!N59</f>
        <v>0.77100492436467838</v>
      </c>
      <c r="N69">
        <f>[7]Globals!O59</f>
        <v>1</v>
      </c>
      <c r="O69">
        <f>[7]Globals!P59</f>
        <v>1</v>
      </c>
    </row>
    <row r="71" spans="1:15" x14ac:dyDescent="0.35">
      <c r="A71" t="s">
        <v>18</v>
      </c>
      <c r="B71" t="s">
        <v>4</v>
      </c>
      <c r="C71" t="s">
        <v>3</v>
      </c>
    </row>
    <row r="72" spans="1:15" x14ac:dyDescent="0.35">
      <c r="A72">
        <f>[8]Globals!B52</f>
        <v>0</v>
      </c>
      <c r="B72" t="str">
        <f>[8]Globals!C52</f>
        <v>EX_T</v>
      </c>
      <c r="C72" t="str">
        <f>[8]Globals!D52</f>
        <v>HA_T</v>
      </c>
      <c r="D72" t="str">
        <f>[8]Globals!E52</f>
        <v>AW_T</v>
      </c>
      <c r="E72" t="str">
        <f>[8]Globals!F52</f>
        <v>AME_T</v>
      </c>
      <c r="F72" t="str">
        <f>[8]Globals!G52</f>
        <v>AME_T_PA</v>
      </c>
      <c r="G72" t="str">
        <f>[8]Globals!H52</f>
        <v>BL_LE</v>
      </c>
      <c r="H72" t="str">
        <f>[8]Globals!I52</f>
        <v>BL_AC</v>
      </c>
      <c r="I72" t="str">
        <f>[8]Globals!J52</f>
        <v>Q</v>
      </c>
      <c r="J72" t="str">
        <f>[8]Globals!K52</f>
        <v>AT</v>
      </c>
      <c r="K72" t="str">
        <f>[8]Globals!L52</f>
        <v>ET</v>
      </c>
      <c r="L72" t="str">
        <f>[8]Globals!M52</f>
        <v>WT</v>
      </c>
      <c r="M72" t="str">
        <f>[8]Globals!N52</f>
        <v>AG</v>
      </c>
      <c r="N72" t="str">
        <f>[8]Globals!O52</f>
        <v>EG</v>
      </c>
      <c r="O72" t="str">
        <f>[8]Globals!P52</f>
        <v>WT</v>
      </c>
    </row>
    <row r="73" spans="1:15" x14ac:dyDescent="0.35">
      <c r="A73" t="str">
        <f>[8]Globals!B53</f>
        <v>Mean</v>
      </c>
      <c r="B73">
        <f>[8]Globals!C53</f>
        <v>3.7682657940000119</v>
      </c>
      <c r="C73">
        <f>[8]Globals!D53</f>
        <v>13.216455109999954</v>
      </c>
      <c r="D73">
        <f>[8]Globals!E53</f>
        <v>0.86486970637499572</v>
      </c>
      <c r="E73">
        <f>[8]Globals!F53</f>
        <v>0.62935309424999486</v>
      </c>
      <c r="F73">
        <f>[8]Globals!G53</f>
        <v>0.36281398940178194</v>
      </c>
      <c r="G73">
        <f>[8]Globals!H53</f>
        <v>69.319999999999993</v>
      </c>
      <c r="H73">
        <f>[8]Globals!I53</f>
        <v>69.319999999999993</v>
      </c>
      <c r="I73">
        <f>[8]Globals!J53</f>
        <v>0.77452102910279952</v>
      </c>
      <c r="J73">
        <f>[8]Globals!K53</f>
        <v>0.71056250951297928</v>
      </c>
      <c r="K73">
        <f>[8]Globals!L53</f>
        <v>1</v>
      </c>
      <c r="L73">
        <f>[8]Globals!M53</f>
        <v>1</v>
      </c>
      <c r="M73">
        <f>[8]Globals!N53</f>
        <v>0.553649384225958</v>
      </c>
      <c r="N73">
        <f>[8]Globals!O53</f>
        <v>0.77452102910279952</v>
      </c>
      <c r="O73">
        <f>[8]Globals!P53</f>
        <v>0.77452102910279952</v>
      </c>
    </row>
    <row r="74" spans="1:15" x14ac:dyDescent="0.35">
      <c r="A74" t="str">
        <f>[8]Globals!B54</f>
        <v>Stdev</v>
      </c>
      <c r="B74">
        <f>[8]Globals!C54</f>
        <v>0.21045500427784591</v>
      </c>
      <c r="C74">
        <f>[8]Globals!D54</f>
        <v>3.1530353235969604</v>
      </c>
      <c r="D74">
        <f>[8]Globals!E54</f>
        <v>0.19691336169232138</v>
      </c>
      <c r="E74">
        <f>[8]Globals!F54</f>
        <v>0.19582919040647931</v>
      </c>
      <c r="F74">
        <f>[8]Globals!G54</f>
        <v>0.20276005100509698</v>
      </c>
      <c r="G74">
        <f>[8]Globals!H54</f>
        <v>7.7891604430877761</v>
      </c>
      <c r="H74">
        <f>[8]Globals!I54</f>
        <v>7.7891604430877761</v>
      </c>
      <c r="I74">
        <f>[8]Globals!J54</f>
        <v>9.0813546332030134E-2</v>
      </c>
      <c r="J74">
        <f>[8]Globals!K54</f>
        <v>4.2053014633262269E-2</v>
      </c>
      <c r="K74">
        <f>[8]Globals!L54</f>
        <v>0</v>
      </c>
      <c r="L74">
        <f>[8]Globals!M54</f>
        <v>0</v>
      </c>
      <c r="M74">
        <f>[8]Globals!N54</f>
        <v>9.4431741584356951E-2</v>
      </c>
      <c r="N74">
        <f>[8]Globals!O54</f>
        <v>9.0813546332030134E-2</v>
      </c>
      <c r="O74">
        <f>[8]Globals!P54</f>
        <v>9.0813546332030134E-2</v>
      </c>
    </row>
    <row r="75" spans="1:15" x14ac:dyDescent="0.35">
      <c r="A75" t="str">
        <f>[8]Globals!B55</f>
        <v>Min</v>
      </c>
      <c r="B75">
        <f>[8]Globals!C55</f>
        <v>3.586365899999691</v>
      </c>
      <c r="C75">
        <f>[8]Globals!D55</f>
        <v>9.8790182999991885</v>
      </c>
      <c r="D75">
        <f>[8]Globals!E55</f>
        <v>0.65466008749993421</v>
      </c>
      <c r="E75">
        <f>[8]Globals!F55</f>
        <v>0.42505018749998408</v>
      </c>
      <c r="F75">
        <f>[8]Globals!G55</f>
        <v>0.16848829270834259</v>
      </c>
      <c r="G75">
        <f>[8]Globals!H55</f>
        <v>57</v>
      </c>
      <c r="H75">
        <f>[8]Globals!I55</f>
        <v>57</v>
      </c>
      <c r="I75">
        <f>[8]Globals!J55</f>
        <v>0.66249999999999998</v>
      </c>
      <c r="J75">
        <f>[8]Globals!K55</f>
        <v>0.63895255759341396</v>
      </c>
      <c r="K75">
        <f>[8]Globals!L55</f>
        <v>1</v>
      </c>
      <c r="L75">
        <f>[8]Globals!M55</f>
        <v>1</v>
      </c>
      <c r="M75">
        <f>[8]Globals!N55</f>
        <v>0.42481402224777276</v>
      </c>
      <c r="N75">
        <f>[8]Globals!O55</f>
        <v>0.66249999999999998</v>
      </c>
      <c r="O75">
        <f>[8]Globals!P55</f>
        <v>0.66249999999999998</v>
      </c>
    </row>
    <row r="76" spans="1:15" x14ac:dyDescent="0.35">
      <c r="A76" t="str">
        <f>[8]Globals!B56</f>
        <v>LQ</v>
      </c>
      <c r="B76">
        <f>[8]Globals!C56</f>
        <v>3.6519213000004811</v>
      </c>
      <c r="C76">
        <f>[8]Globals!D56</f>
        <v>10.840976874999907</v>
      </c>
      <c r="D76">
        <f>[8]Globals!E56</f>
        <v>0.72205612031246247</v>
      </c>
      <c r="E76">
        <f>[8]Globals!F56</f>
        <v>0.48796577187499141</v>
      </c>
      <c r="F76">
        <f>[8]Globals!G56</f>
        <v>0.2012872234374678</v>
      </c>
      <c r="G76">
        <f>[8]Globals!H56</f>
        <v>60.5</v>
      </c>
      <c r="H76">
        <f>[8]Globals!I56</f>
        <v>60.5</v>
      </c>
      <c r="I76">
        <f>[8]Globals!J56</f>
        <v>0.67948717948717952</v>
      </c>
      <c r="J76">
        <f>[8]Globals!K56</f>
        <v>0.65429542291801102</v>
      </c>
      <c r="K76">
        <f>[8]Globals!L56</f>
        <v>1</v>
      </c>
      <c r="L76">
        <f>[8]Globals!M56</f>
        <v>1</v>
      </c>
      <c r="M76">
        <f>[8]Globals!N56</f>
        <v>0.44447287467420332</v>
      </c>
      <c r="N76">
        <f>[8]Globals!O56</f>
        <v>0.67948717948717952</v>
      </c>
      <c r="O76">
        <f>[8]Globals!P56</f>
        <v>0.67948717948717952</v>
      </c>
    </row>
    <row r="77" spans="1:15" x14ac:dyDescent="0.35">
      <c r="A77" t="str">
        <f>[8]Globals!B57</f>
        <v>Med</v>
      </c>
      <c r="B77">
        <f>[8]Globals!C57</f>
        <v>3.6924380999996629</v>
      </c>
      <c r="C77">
        <f>[8]Globals!D57</f>
        <v>11.957363350000126</v>
      </c>
      <c r="D77">
        <f>[8]Globals!E57</f>
        <v>0.7844475906249988</v>
      </c>
      <c r="E77">
        <f>[8]Globals!F57</f>
        <v>0.55030282187498969</v>
      </c>
      <c r="F77">
        <f>[8]Globals!G57</f>
        <v>0.27900823317210932</v>
      </c>
      <c r="G77">
        <f>[8]Globals!H57</f>
        <v>69</v>
      </c>
      <c r="H77">
        <f>[8]Globals!I57</f>
        <v>69</v>
      </c>
      <c r="I77">
        <f>[8]Globals!J57</f>
        <v>0.76811594202898548</v>
      </c>
      <c r="J77">
        <f>[8]Globals!K57</f>
        <v>0.72328938714190438</v>
      </c>
      <c r="K77">
        <f>[8]Globals!L57</f>
        <v>1</v>
      </c>
      <c r="L77">
        <f>[8]Globals!M57</f>
        <v>1</v>
      </c>
      <c r="M77">
        <f>[8]Globals!N57</f>
        <v>0.55177689677219155</v>
      </c>
      <c r="N77">
        <f>[8]Globals!O57</f>
        <v>0.76811594202898548</v>
      </c>
      <c r="O77">
        <f>[8]Globals!P57</f>
        <v>0.76811594202898548</v>
      </c>
    </row>
    <row r="78" spans="1:15" x14ac:dyDescent="0.35">
      <c r="A78" t="str">
        <f>[8]Globals!B58</f>
        <v>UQ</v>
      </c>
      <c r="B78">
        <f>[8]Globals!C58</f>
        <v>3.7541395499999868</v>
      </c>
      <c r="C78">
        <f>[8]Globals!D58</f>
        <v>17.351914775000214</v>
      </c>
      <c r="D78">
        <f>[8]Globals!E58</f>
        <v>1.1216740093750341</v>
      </c>
      <c r="E78">
        <f>[8]Globals!F58</f>
        <v>0.89286020625002216</v>
      </c>
      <c r="F78">
        <f>[8]Globals!G58</f>
        <v>0.63809986798735463</v>
      </c>
      <c r="G78">
        <f>[8]Globals!H58</f>
        <v>78</v>
      </c>
      <c r="H78">
        <f>[8]Globals!I58</f>
        <v>78</v>
      </c>
      <c r="I78">
        <f>[8]Globals!J58</f>
        <v>0.87757496740547591</v>
      </c>
      <c r="J78">
        <f>[8]Globals!K58</f>
        <v>0.74345867541709687</v>
      </c>
      <c r="K78">
        <f>[8]Globals!L58</f>
        <v>1</v>
      </c>
      <c r="L78">
        <f>[8]Globals!M58</f>
        <v>1</v>
      </c>
      <c r="M78">
        <f>[8]Globals!N58</f>
        <v>0.65246629711409454</v>
      </c>
      <c r="N78">
        <f>[8]Globals!O58</f>
        <v>0.87757496740547591</v>
      </c>
      <c r="O78">
        <f>[8]Globals!P58</f>
        <v>0.87757496740547591</v>
      </c>
    </row>
    <row r="79" spans="1:15" x14ac:dyDescent="0.35">
      <c r="A79" t="str">
        <f>[8]Globals!B59</f>
        <v>Max</v>
      </c>
      <c r="B79">
        <f>[8]Globals!C59</f>
        <v>4.373978799999918</v>
      </c>
      <c r="C79">
        <f>[8]Globals!D59</f>
        <v>18.97296510000081</v>
      </c>
      <c r="D79">
        <f>[8]Globals!E59</f>
        <v>1.222893518750034</v>
      </c>
      <c r="E79">
        <f>[8]Globals!F59</f>
        <v>0.9784842750000351</v>
      </c>
      <c r="F79">
        <f>[8]Globals!G59</f>
        <v>0.71750369248512313</v>
      </c>
      <c r="G79">
        <f>[8]Globals!H59</f>
        <v>80</v>
      </c>
      <c r="H79">
        <f>[8]Globals!I59</f>
        <v>80</v>
      </c>
      <c r="I79">
        <f>[8]Globals!J59</f>
        <v>0.92982456140350878</v>
      </c>
      <c r="J79">
        <f>[8]Globals!K59</f>
        <v>0.76367422056323431</v>
      </c>
      <c r="K79">
        <f>[8]Globals!L59</f>
        <v>1</v>
      </c>
      <c r="L79">
        <f>[8]Globals!M59</f>
        <v>1</v>
      </c>
      <c r="M79">
        <f>[8]Globals!N59</f>
        <v>0.71008304719037574</v>
      </c>
      <c r="N79">
        <f>[8]Globals!O59</f>
        <v>0.92982456140350878</v>
      </c>
      <c r="O79">
        <f>[8]Globals!P59</f>
        <v>0.92982456140350878</v>
      </c>
    </row>
    <row r="81" spans="1:15" x14ac:dyDescent="0.35">
      <c r="A81" t="s">
        <v>19</v>
      </c>
      <c r="B81" t="s">
        <v>1</v>
      </c>
      <c r="C81" t="s">
        <v>2</v>
      </c>
    </row>
    <row r="82" spans="1:15" x14ac:dyDescent="0.35">
      <c r="A82">
        <f>[9]Globals!B52</f>
        <v>0</v>
      </c>
      <c r="B82" t="str">
        <f>[9]Globals!C52</f>
        <v>EX_T</v>
      </c>
      <c r="C82" t="str">
        <f>[9]Globals!D52</f>
        <v>HA_T</v>
      </c>
      <c r="D82" t="str">
        <f>[9]Globals!E52</f>
        <v>AW_T</v>
      </c>
      <c r="E82" t="str">
        <f>[9]Globals!F52</f>
        <v>AME_T</v>
      </c>
      <c r="F82" t="str">
        <f>[9]Globals!G52</f>
        <v>AME_T_PA</v>
      </c>
      <c r="G82" t="str">
        <f>[9]Globals!H52</f>
        <v>BL_LE</v>
      </c>
      <c r="H82" t="str">
        <f>[9]Globals!I52</f>
        <v>BL_AC</v>
      </c>
      <c r="I82" t="str">
        <f>[9]Globals!J52</f>
        <v>Q</v>
      </c>
      <c r="J82" t="str">
        <f>[9]Globals!K52</f>
        <v>AT</v>
      </c>
      <c r="K82" t="str">
        <f>[9]Globals!L52</f>
        <v>ET</v>
      </c>
      <c r="L82" t="str">
        <f>[9]Globals!M52</f>
        <v>WT</v>
      </c>
      <c r="M82" t="str">
        <f>[9]Globals!N52</f>
        <v>AG</v>
      </c>
      <c r="N82" t="str">
        <f>[9]Globals!O52</f>
        <v>EG</v>
      </c>
      <c r="O82" t="str">
        <f>[9]Globals!P52</f>
        <v>WT</v>
      </c>
    </row>
    <row r="83" spans="1:15" x14ac:dyDescent="0.35">
      <c r="A83" t="str">
        <f>[9]Globals!B53</f>
        <v>Mean</v>
      </c>
      <c r="B83">
        <f>[9]Globals!C53</f>
        <v>7.7276371519999065</v>
      </c>
      <c r="C83">
        <f>[9]Globals!D53</f>
        <v>18.131834947999945</v>
      </c>
      <c r="D83">
        <f>[9]Globals!E53</f>
        <v>4.5684591584999881</v>
      </c>
      <c r="E83">
        <f>[9]Globals!F53</f>
        <v>2.6365498705000117</v>
      </c>
      <c r="F83">
        <f>[9]Globals!G53</f>
        <v>0.16027229915879279</v>
      </c>
      <c r="G83">
        <f>[9]Globals!H53</f>
        <v>80.3</v>
      </c>
      <c r="H83">
        <f>[9]Globals!I53</f>
        <v>80.3</v>
      </c>
      <c r="I83">
        <f>[9]Globals!J53</f>
        <v>0.84088180934246604</v>
      </c>
      <c r="J83">
        <f>[9]Globals!K53</f>
        <v>0.65464174565863631</v>
      </c>
      <c r="K83">
        <f>[9]Globals!L53</f>
        <v>0.82907296839253686</v>
      </c>
      <c r="L83">
        <f>[9]Globals!M53</f>
        <v>0.9757676699482567</v>
      </c>
      <c r="M83">
        <f>[9]Globals!N53</f>
        <v>0.55304680420890273</v>
      </c>
      <c r="N83">
        <f>[9]Globals!O53</f>
        <v>0.69685843261451996</v>
      </c>
      <c r="O83">
        <f>[9]Globals!P53</f>
        <v>0.82289568297956972</v>
      </c>
    </row>
    <row r="84" spans="1:15" x14ac:dyDescent="0.35">
      <c r="A84" t="str">
        <f>[9]Globals!B54</f>
        <v>Stdev</v>
      </c>
      <c r="B84">
        <f>[9]Globals!C54</f>
        <v>1.0627282758938097</v>
      </c>
      <c r="C84">
        <f>[9]Globals!D54</f>
        <v>5.8550188093108098</v>
      </c>
      <c r="D84">
        <f>[9]Globals!E54</f>
        <v>1.4621952479410949</v>
      </c>
      <c r="E84">
        <f>[9]Globals!F54</f>
        <v>1.4710751179018042</v>
      </c>
      <c r="F84">
        <f>[9]Globals!G54</f>
        <v>0.11247443327274549</v>
      </c>
      <c r="G84">
        <f>[9]Globals!H54</f>
        <v>7.137855391631069</v>
      </c>
      <c r="H84">
        <f>[9]Globals!I54</f>
        <v>7.137855391631069</v>
      </c>
      <c r="I84">
        <f>[9]Globals!J54</f>
        <v>7.4947088369845372E-2</v>
      </c>
      <c r="J84">
        <f>[9]Globals!K54</f>
        <v>4.324555467822172E-2</v>
      </c>
      <c r="K84">
        <f>[9]Globals!L54</f>
        <v>3.4260211949964557E-2</v>
      </c>
      <c r="L84">
        <f>[9]Globals!M54</f>
        <v>5.834996447215153E-2</v>
      </c>
      <c r="M84">
        <f>[9]Globals!N54</f>
        <v>7.9947797581415639E-2</v>
      </c>
      <c r="N84">
        <f>[9]Globals!O54</f>
        <v>6.5392041961292557E-2</v>
      </c>
      <c r="O84">
        <f>[9]Globals!P54</f>
        <v>0.10493093605563887</v>
      </c>
    </row>
    <row r="85" spans="1:15" x14ac:dyDescent="0.35">
      <c r="A85" t="str">
        <f>[9]Globals!B55</f>
        <v>Min</v>
      </c>
      <c r="B85">
        <f>[9]Globals!C55</f>
        <v>6.5950124000000594</v>
      </c>
      <c r="C85">
        <f>[9]Globals!D55</f>
        <v>13.297827400000021</v>
      </c>
      <c r="D85">
        <f>[9]Globals!E55</f>
        <v>3.3574392000000159</v>
      </c>
      <c r="E85">
        <f>[9]Globals!F55</f>
        <v>1.4336765500001429</v>
      </c>
      <c r="F85">
        <f>[9]Globals!G55</f>
        <v>6.6700732142861069E-2</v>
      </c>
      <c r="G85">
        <f>[9]Globals!H55</f>
        <v>70</v>
      </c>
      <c r="H85">
        <f>[9]Globals!I55</f>
        <v>70</v>
      </c>
      <c r="I85">
        <f>[9]Globals!J55</f>
        <v>0.69791666666666663</v>
      </c>
      <c r="J85">
        <f>[9]Globals!K55</f>
        <v>0.51257772732743034</v>
      </c>
      <c r="K85">
        <f>[9]Globals!L55</f>
        <v>0.74402097753892105</v>
      </c>
      <c r="L85">
        <f>[9]Globals!M55</f>
        <v>0.74651403122752003</v>
      </c>
      <c r="M85">
        <f>[9]Globals!N55</f>
        <v>0.36534795458444502</v>
      </c>
      <c r="N85">
        <f>[9]Globals!O55</f>
        <v>0.57964424994311292</v>
      </c>
      <c r="O85">
        <f>[9]Globals!P55</f>
        <v>0.53208978821536002</v>
      </c>
    </row>
    <row r="86" spans="1:15" x14ac:dyDescent="0.35">
      <c r="A86" t="str">
        <f>[9]Globals!B56</f>
        <v>LQ</v>
      </c>
      <c r="B86">
        <f>[9]Globals!C56</f>
        <v>7.0805820750000805</v>
      </c>
      <c r="C86">
        <f>[9]Globals!D56</f>
        <v>14.769104974999541</v>
      </c>
      <c r="D86">
        <f>[9]Globals!E56</f>
        <v>3.7252150999998364</v>
      </c>
      <c r="E86">
        <f>[9]Globals!F56</f>
        <v>1.7155240375001028</v>
      </c>
      <c r="F86">
        <f>[9]Globals!G56</f>
        <v>9.3656813170651942E-2</v>
      </c>
      <c r="G86">
        <f>[9]Globals!H56</f>
        <v>73</v>
      </c>
      <c r="H86">
        <f>[9]Globals!I56</f>
        <v>73</v>
      </c>
      <c r="I86">
        <f>[9]Globals!J56</f>
        <v>0.77906976744186052</v>
      </c>
      <c r="J86">
        <f>[9]Globals!K56</f>
        <v>0.63633647508886348</v>
      </c>
      <c r="K86">
        <f>[9]Globals!L56</f>
        <v>0.8059321439369167</v>
      </c>
      <c r="L86">
        <f>[9]Globals!M56</f>
        <v>1</v>
      </c>
      <c r="M86">
        <f>[9]Globals!N56</f>
        <v>0.49763036422034634</v>
      </c>
      <c r="N86">
        <f>[9]Globals!O56</f>
        <v>0.63965799785172028</v>
      </c>
      <c r="O86">
        <f>[9]Globals!P56</f>
        <v>0.77235364875701684</v>
      </c>
    </row>
    <row r="87" spans="1:15" x14ac:dyDescent="0.35">
      <c r="A87" t="str">
        <f>[9]Globals!B57</f>
        <v>Med</v>
      </c>
      <c r="B87">
        <f>[9]Globals!C57</f>
        <v>7.2626824499986924</v>
      </c>
      <c r="C87">
        <f>[9]Globals!D57</f>
        <v>16.047839450000509</v>
      </c>
      <c r="D87">
        <f>[9]Globals!E57</f>
        <v>4.0450110125001402</v>
      </c>
      <c r="E87">
        <f>[9]Globals!F57</f>
        <v>2.2344037624999693</v>
      </c>
      <c r="F87">
        <f>[9]Globals!G57</f>
        <v>0.12107842218179395</v>
      </c>
      <c r="G87">
        <f>[9]Globals!H57</f>
        <v>82</v>
      </c>
      <c r="H87">
        <f>[9]Globals!I57</f>
        <v>82</v>
      </c>
      <c r="I87">
        <f>[9]Globals!J57</f>
        <v>0.81719470474490552</v>
      </c>
      <c r="J87">
        <f>[9]Globals!K57</f>
        <v>0.66800166226114222</v>
      </c>
      <c r="K87">
        <f>[9]Globals!L57</f>
        <v>0.84223407684827423</v>
      </c>
      <c r="L87">
        <f>[9]Globals!M57</f>
        <v>1</v>
      </c>
      <c r="M87">
        <f>[9]Globals!N57</f>
        <v>0.55049197499386282</v>
      </c>
      <c r="N87">
        <f>[9]Globals!O57</f>
        <v>0.70077464242638188</v>
      </c>
      <c r="O87">
        <f>[9]Globals!P57</f>
        <v>0.81719470474490552</v>
      </c>
    </row>
    <row r="88" spans="1:15" x14ac:dyDescent="0.35">
      <c r="A88" t="str">
        <f>[9]Globals!B58</f>
        <v>UQ</v>
      </c>
      <c r="B88">
        <f>[9]Globals!C58</f>
        <v>8.291081049999903</v>
      </c>
      <c r="C88">
        <f>[9]Globals!D58</f>
        <v>19.270483174999818</v>
      </c>
      <c r="D88">
        <f>[9]Globals!E58</f>
        <v>4.8505430999999906</v>
      </c>
      <c r="E88">
        <f>[9]Globals!F58</f>
        <v>2.8138004875001452</v>
      </c>
      <c r="F88">
        <f>[9]Globals!G58</f>
        <v>0.18635054930876058</v>
      </c>
      <c r="G88">
        <f>[9]Globals!H58</f>
        <v>86</v>
      </c>
      <c r="H88">
        <f>[9]Globals!I58</f>
        <v>86</v>
      </c>
      <c r="I88">
        <f>[9]Globals!J58</f>
        <v>0.9178082191780822</v>
      </c>
      <c r="J88">
        <f>[9]Globals!K58</f>
        <v>0.6829208263781259</v>
      </c>
      <c r="K88">
        <f>[9]Globals!L58</f>
        <v>0.84989496784968122</v>
      </c>
      <c r="L88">
        <f>[9]Globals!M58</f>
        <v>1</v>
      </c>
      <c r="M88">
        <f>[9]Globals!N58</f>
        <v>0.62518650418588362</v>
      </c>
      <c r="N88">
        <f>[9]Globals!O58</f>
        <v>0.74718771150228414</v>
      </c>
      <c r="O88">
        <f>[9]Globals!P58</f>
        <v>0.9178082191780822</v>
      </c>
    </row>
    <row r="89" spans="1:15" x14ac:dyDescent="0.35">
      <c r="A89" t="str">
        <f>[9]Globals!B59</f>
        <v>Max</v>
      </c>
      <c r="B89">
        <f>[9]Globals!C59</f>
        <v>10.812107200000471</v>
      </c>
      <c r="C89">
        <f>[9]Globals!D59</f>
        <v>42.609335099999733</v>
      </c>
      <c r="D89">
        <f>[9]Globals!E59</f>
        <v>10.685992799999919</v>
      </c>
      <c r="E89">
        <f>[9]Globals!F59</f>
        <v>8.9098418249999156</v>
      </c>
      <c r="F89">
        <f>[9]Globals!G59</f>
        <v>0.64453842369740399</v>
      </c>
      <c r="G89">
        <f>[9]Globals!H59</f>
        <v>96</v>
      </c>
      <c r="H89">
        <f>[9]Globals!I59</f>
        <v>96</v>
      </c>
      <c r="I89">
        <f>[9]Globals!J59</f>
        <v>0.95714285714285718</v>
      </c>
      <c r="J89">
        <f>[9]Globals!K59</f>
        <v>0.70251907378310929</v>
      </c>
      <c r="K89">
        <f>[9]Globals!L59</f>
        <v>0.87277887280658228</v>
      </c>
      <c r="L89">
        <f>[9]Globals!M59</f>
        <v>1</v>
      </c>
      <c r="M89">
        <f>[9]Globals!N59</f>
        <v>0.66294053441504674</v>
      </c>
      <c r="N89">
        <f>[9]Globals!O59</f>
        <v>0.82203402544090443</v>
      </c>
      <c r="O89">
        <f>[9]Globals!P59</f>
        <v>0.95714285714285718</v>
      </c>
    </row>
    <row r="91" spans="1:15" x14ac:dyDescent="0.35">
      <c r="A91" t="s">
        <v>19</v>
      </c>
      <c r="B91" t="s">
        <v>1</v>
      </c>
      <c r="C91" t="s">
        <v>3</v>
      </c>
    </row>
    <row r="92" spans="1:15" x14ac:dyDescent="0.35">
      <c r="A92">
        <f>[10]Globals!B52</f>
        <v>0</v>
      </c>
      <c r="B92" t="str">
        <f>[10]Globals!C52</f>
        <v>EX_T</v>
      </c>
      <c r="C92" t="str">
        <f>[10]Globals!D52</f>
        <v>HA_T</v>
      </c>
      <c r="D92" t="str">
        <f>[10]Globals!E52</f>
        <v>AW_T</v>
      </c>
      <c r="E92" t="str">
        <f>[10]Globals!F52</f>
        <v>AME_T</v>
      </c>
      <c r="F92" t="str">
        <f>[10]Globals!G52</f>
        <v>AME_T_PA</v>
      </c>
      <c r="G92" t="str">
        <f>[10]Globals!H52</f>
        <v>BL_LE</v>
      </c>
      <c r="H92" t="str">
        <f>[10]Globals!I52</f>
        <v>BL_AC</v>
      </c>
      <c r="I92" t="str">
        <f>[10]Globals!J52</f>
        <v>Q</v>
      </c>
      <c r="J92" t="str">
        <f>[10]Globals!K52</f>
        <v>AT</v>
      </c>
      <c r="K92" t="str">
        <f>[10]Globals!L52</f>
        <v>ET</v>
      </c>
      <c r="L92" t="str">
        <f>[10]Globals!M52</f>
        <v>WT</v>
      </c>
      <c r="M92" t="str">
        <f>[10]Globals!N52</f>
        <v>AG</v>
      </c>
      <c r="N92" t="str">
        <f>[10]Globals!O52</f>
        <v>EG</v>
      </c>
      <c r="O92" t="str">
        <f>[10]Globals!P52</f>
        <v>WT</v>
      </c>
    </row>
    <row r="93" spans="1:15" x14ac:dyDescent="0.35">
      <c r="A93" t="str">
        <f>[10]Globals!B53</f>
        <v>Mean</v>
      </c>
      <c r="B93">
        <f>[10]Globals!C53</f>
        <v>6.2733166079999769</v>
      </c>
      <c r="C93">
        <f>[10]Globals!D53</f>
        <v>16.331439573999958</v>
      </c>
      <c r="D93">
        <f>[10]Globals!E53</f>
        <v>2.0755142219999931</v>
      </c>
      <c r="E93">
        <f>[10]Globals!F53</f>
        <v>1.2913496459999956</v>
      </c>
      <c r="F93">
        <f>[10]Globals!G53</f>
        <v>0.14576133267655536</v>
      </c>
      <c r="G93">
        <f>[10]Globals!H53</f>
        <v>84.02</v>
      </c>
      <c r="H93">
        <f>[10]Globals!I53</f>
        <v>84.02</v>
      </c>
      <c r="I93">
        <f>[10]Globals!J53</f>
        <v>0.80532483496000429</v>
      </c>
      <c r="J93">
        <f>[10]Globals!K53</f>
        <v>0.66853322034476081</v>
      </c>
      <c r="K93">
        <f>[10]Globals!L53</f>
        <v>0.89694762620753243</v>
      </c>
      <c r="L93">
        <f>[10]Globals!M53</f>
        <v>1</v>
      </c>
      <c r="M93">
        <f>[10]Globals!N53</f>
        <v>0.54039629039556381</v>
      </c>
      <c r="N93">
        <f>[10]Globals!O53</f>
        <v>0.72119307225935969</v>
      </c>
      <c r="O93">
        <f>[10]Globals!P53</f>
        <v>0.80532483496000429</v>
      </c>
    </row>
    <row r="94" spans="1:15" x14ac:dyDescent="0.35">
      <c r="A94" t="str">
        <f>[10]Globals!B54</f>
        <v>Stdev</v>
      </c>
      <c r="B94">
        <f>[10]Globals!C54</f>
        <v>0.74432843586745123</v>
      </c>
      <c r="C94">
        <f>[10]Globals!D54</f>
        <v>3.1576018718293541</v>
      </c>
      <c r="D94">
        <f>[10]Globals!E54</f>
        <v>0.39438964219929795</v>
      </c>
      <c r="E94">
        <f>[10]Globals!F54</f>
        <v>0.41701690569749261</v>
      </c>
      <c r="F94">
        <f>[10]Globals!G54</f>
        <v>4.9087532276312865E-2</v>
      </c>
      <c r="G94">
        <f>[10]Globals!H54</f>
        <v>8.2375199358713278</v>
      </c>
      <c r="H94">
        <f>[10]Globals!I54</f>
        <v>8.2375199358713278</v>
      </c>
      <c r="I94">
        <f>[10]Globals!J54</f>
        <v>8.2594686604439527E-2</v>
      </c>
      <c r="J94">
        <f>[10]Globals!K54</f>
        <v>3.0566926722744414E-2</v>
      </c>
      <c r="K94">
        <f>[10]Globals!L54</f>
        <v>4.1320670321356022E-2</v>
      </c>
      <c r="L94">
        <f>[10]Globals!M54</f>
        <v>0</v>
      </c>
      <c r="M94">
        <f>[10]Globals!N54</f>
        <v>7.6354092462089865E-2</v>
      </c>
      <c r="N94">
        <f>[10]Globals!O54</f>
        <v>6.8962085739702167E-2</v>
      </c>
      <c r="O94">
        <f>[10]Globals!P54</f>
        <v>8.2594686604439527E-2</v>
      </c>
    </row>
    <row r="95" spans="1:15" x14ac:dyDescent="0.35">
      <c r="A95" t="str">
        <f>[10]Globals!B55</f>
        <v>Min</v>
      </c>
      <c r="B95">
        <f>[10]Globals!C55</f>
        <v>5.4396616000004769</v>
      </c>
      <c r="C95">
        <f>[10]Globals!D55</f>
        <v>13.00094120000017</v>
      </c>
      <c r="D95">
        <f>[10]Globals!E55</f>
        <v>1.6587379624999701</v>
      </c>
      <c r="E95">
        <f>[10]Globals!F55</f>
        <v>0.79740088750000382</v>
      </c>
      <c r="F95">
        <f>[10]Globals!G55</f>
        <v>9.2638280508088186E-2</v>
      </c>
      <c r="G95">
        <f>[10]Globals!H55</f>
        <v>69</v>
      </c>
      <c r="H95">
        <f>[10]Globals!I55</f>
        <v>69</v>
      </c>
      <c r="I95">
        <f>[10]Globals!J55</f>
        <v>0.67</v>
      </c>
      <c r="J95">
        <f>[10]Globals!K55</f>
        <v>0.58568216964748498</v>
      </c>
      <c r="K95">
        <f>[10]Globals!L55</f>
        <v>0.8226102216597766</v>
      </c>
      <c r="L95">
        <f>[10]Globals!M55</f>
        <v>1</v>
      </c>
      <c r="M95">
        <f>[10]Globals!N55</f>
        <v>0.39240705366381495</v>
      </c>
      <c r="N95">
        <f>[10]Globals!O55</f>
        <v>0.59723458346981084</v>
      </c>
      <c r="O95">
        <f>[10]Globals!P55</f>
        <v>0.67</v>
      </c>
    </row>
    <row r="96" spans="1:15" x14ac:dyDescent="0.35">
      <c r="A96" t="str">
        <f>[10]Globals!B56</f>
        <v>LQ</v>
      </c>
      <c r="B96">
        <f>[10]Globals!C56</f>
        <v>5.705452200000046</v>
      </c>
      <c r="C96">
        <f>[10]Globals!D56</f>
        <v>14.026687900000098</v>
      </c>
      <c r="D96">
        <f>[10]Globals!E56</f>
        <v>1.7869762687500137</v>
      </c>
      <c r="E96">
        <f>[10]Globals!F56</f>
        <v>1.007739709374956</v>
      </c>
      <c r="F96">
        <f>[10]Globals!G56</f>
        <v>0.11242047396544044</v>
      </c>
      <c r="G96">
        <f>[10]Globals!H56</f>
        <v>79.25</v>
      </c>
      <c r="H96">
        <f>[10]Globals!I56</f>
        <v>79.25</v>
      </c>
      <c r="I96">
        <f>[10]Globals!J56</f>
        <v>0.73830891330891335</v>
      </c>
      <c r="J96">
        <f>[10]Globals!K56</f>
        <v>0.65064160219949718</v>
      </c>
      <c r="K96">
        <f>[10]Globals!L56</f>
        <v>0.8534015572121707</v>
      </c>
      <c r="L96">
        <f>[10]Globals!M56</f>
        <v>1</v>
      </c>
      <c r="M96">
        <f>[10]Globals!N56</f>
        <v>0.48552434439270797</v>
      </c>
      <c r="N96">
        <f>[10]Globals!O56</f>
        <v>0.66391907371342485</v>
      </c>
      <c r="O96">
        <f>[10]Globals!P56</f>
        <v>0.73830891330891335</v>
      </c>
    </row>
    <row r="97" spans="1:15" x14ac:dyDescent="0.35">
      <c r="A97" t="str">
        <f>[10]Globals!B57</f>
        <v>Med</v>
      </c>
      <c r="B97">
        <f>[10]Globals!C57</f>
        <v>5.9301805999997441</v>
      </c>
      <c r="C97">
        <f>[10]Globals!D57</f>
        <v>15.327996699999769</v>
      </c>
      <c r="D97">
        <f>[10]Globals!E57</f>
        <v>1.9498362187499685</v>
      </c>
      <c r="E97">
        <f>[10]Globals!F57</f>
        <v>1.1773373000000511</v>
      </c>
      <c r="F97">
        <f>[10]Globals!G57</f>
        <v>0.12963459923508952</v>
      </c>
      <c r="G97">
        <f>[10]Globals!H57</f>
        <v>85</v>
      </c>
      <c r="H97">
        <f>[10]Globals!I57</f>
        <v>85</v>
      </c>
      <c r="I97">
        <f>[10]Globals!J57</f>
        <v>0.78823529411764703</v>
      </c>
      <c r="J97">
        <f>[10]Globals!K57</f>
        <v>0.67617081762195685</v>
      </c>
      <c r="K97">
        <f>[10]Globals!L57</f>
        <v>0.91226616863368082</v>
      </c>
      <c r="L97">
        <f>[10]Globals!M57</f>
        <v>1</v>
      </c>
      <c r="M97">
        <f>[10]Globals!N57</f>
        <v>0.53097718461982191</v>
      </c>
      <c r="N97">
        <f>[10]Globals!O57</f>
        <v>0.71283486686529207</v>
      </c>
      <c r="O97">
        <f>[10]Globals!P57</f>
        <v>0.78823529411764703</v>
      </c>
    </row>
    <row r="98" spans="1:15" x14ac:dyDescent="0.35">
      <c r="A98" t="str">
        <f>[10]Globals!B58</f>
        <v>UQ</v>
      </c>
      <c r="B98">
        <f>[10]Globals!C58</f>
        <v>7.0008471750002386</v>
      </c>
      <c r="C98">
        <f>[10]Globals!D58</f>
        <v>17.719480674999421</v>
      </c>
      <c r="D98">
        <f>[10]Globals!E58</f>
        <v>2.2487035874998651</v>
      </c>
      <c r="E98">
        <f>[10]Globals!F58</f>
        <v>1.4600332031249978</v>
      </c>
      <c r="F98">
        <f>[10]Globals!G58</f>
        <v>0.15469487004863533</v>
      </c>
      <c r="G98">
        <f>[10]Globals!H58</f>
        <v>90.75</v>
      </c>
      <c r="H98">
        <f>[10]Globals!I58</f>
        <v>90.75</v>
      </c>
      <c r="I98">
        <f>[10]Globals!J58</f>
        <v>0.84545094936708853</v>
      </c>
      <c r="J98">
        <f>[10]Globals!K58</f>
        <v>0.69245058593217856</v>
      </c>
      <c r="K98">
        <f>[10]Globals!L58</f>
        <v>0.9287811818977425</v>
      </c>
      <c r="L98">
        <f>[10]Globals!M58</f>
        <v>1</v>
      </c>
      <c r="M98">
        <f>[10]Globals!N58</f>
        <v>0.58444543497920798</v>
      </c>
      <c r="N98">
        <f>[10]Globals!O58</f>
        <v>0.78039641191795761</v>
      </c>
      <c r="O98">
        <f>[10]Globals!P58</f>
        <v>0.84545094936708853</v>
      </c>
    </row>
    <row r="99" spans="1:15" x14ac:dyDescent="0.35">
      <c r="A99" t="str">
        <f>[10]Globals!B59</f>
        <v>Max</v>
      </c>
      <c r="B99">
        <f>[10]Globals!C59</f>
        <v>7.7796542000005502</v>
      </c>
      <c r="C99">
        <f>[10]Globals!D59</f>
        <v>26.321194999998848</v>
      </c>
      <c r="D99">
        <f>[10]Globals!E59</f>
        <v>3.3236999749998399</v>
      </c>
      <c r="E99">
        <f>[10]Globals!F59</f>
        <v>2.5742079624998691</v>
      </c>
      <c r="F99">
        <f>[10]Globals!G59</f>
        <v>0.28366472536058213</v>
      </c>
      <c r="G99">
        <f>[10]Globals!H59</f>
        <v>100</v>
      </c>
      <c r="H99">
        <f>[10]Globals!I59</f>
        <v>100</v>
      </c>
      <c r="I99">
        <f>[10]Globals!J59</f>
        <v>0.97101449275362317</v>
      </c>
      <c r="J99">
        <f>[10]Globals!K59</f>
        <v>0.706848528619204</v>
      </c>
      <c r="K99">
        <f>[10]Globals!L59</f>
        <v>0.95138335710752175</v>
      </c>
      <c r="L99">
        <f>[10]Globals!M59</f>
        <v>1</v>
      </c>
      <c r="M99">
        <f>[10]Globals!N59</f>
        <v>0.68107915268242603</v>
      </c>
      <c r="N99">
        <f>[10]Globals!O59</f>
        <v>0.8613955952968394</v>
      </c>
      <c r="O99">
        <f>[10]Globals!P59</f>
        <v>0.97101449275362317</v>
      </c>
    </row>
    <row r="101" spans="1:15" x14ac:dyDescent="0.35">
      <c r="A101" t="s">
        <v>19</v>
      </c>
      <c r="B101" t="s">
        <v>4</v>
      </c>
      <c r="C101" t="s">
        <v>2</v>
      </c>
    </row>
    <row r="102" spans="1:15" x14ac:dyDescent="0.35">
      <c r="A102">
        <f>[12]Globals!B52</f>
        <v>0</v>
      </c>
      <c r="B102" t="str">
        <f>[12]Globals!C52</f>
        <v>EX_T</v>
      </c>
      <c r="C102" t="str">
        <f>[12]Globals!D52</f>
        <v>HA_T</v>
      </c>
      <c r="D102" t="str">
        <f>[12]Globals!E52</f>
        <v>AW_T</v>
      </c>
      <c r="E102" t="str">
        <f>[12]Globals!F52</f>
        <v>AME_T</v>
      </c>
      <c r="F102" t="str">
        <f>[12]Globals!G52</f>
        <v>AME_T_PA</v>
      </c>
      <c r="G102" t="str">
        <f>[12]Globals!H52</f>
        <v>BL_LE</v>
      </c>
      <c r="H102" t="str">
        <f>[12]Globals!I52</f>
        <v>BL_AC</v>
      </c>
      <c r="I102" t="str">
        <f>[12]Globals!J52</f>
        <v>Q</v>
      </c>
      <c r="J102" t="str">
        <f>[12]Globals!K52</f>
        <v>AT</v>
      </c>
      <c r="K102" t="str">
        <f>[12]Globals!L52</f>
        <v>ET</v>
      </c>
      <c r="L102" t="str">
        <f>[12]Globals!M52</f>
        <v>WT</v>
      </c>
      <c r="M102" t="str">
        <f>[12]Globals!N52</f>
        <v>AG</v>
      </c>
      <c r="N102" t="str">
        <f>[12]Globals!O52</f>
        <v>EG</v>
      </c>
      <c r="O102" t="str">
        <f>[12]Globals!P52</f>
        <v>WT</v>
      </c>
    </row>
    <row r="103" spans="1:15" x14ac:dyDescent="0.35">
      <c r="A103" t="str">
        <f>[12]Globals!B53</f>
        <v>Mean</v>
      </c>
      <c r="B103">
        <f>[12]Globals!C53</f>
        <v>5.7868539920000606</v>
      </c>
      <c r="C103">
        <f>[12]Globals!D53</f>
        <v>14.841782427999966</v>
      </c>
      <c r="D103">
        <f>[12]Globals!E53</f>
        <v>1.8973040199999966</v>
      </c>
      <c r="E103">
        <f>[12]Globals!F53</f>
        <v>1.1739472709999887</v>
      </c>
      <c r="F103">
        <f>[12]Globals!G53</f>
        <v>0.17852125785874562</v>
      </c>
      <c r="G103">
        <f>[12]Globals!H53</f>
        <v>81.2</v>
      </c>
      <c r="H103">
        <f>[12]Globals!I53</f>
        <v>81.2</v>
      </c>
      <c r="I103">
        <f>[12]Globals!J53</f>
        <v>0.83149302888349408</v>
      </c>
      <c r="J103">
        <f>[12]Globals!K53</f>
        <v>0.68394225252234397</v>
      </c>
      <c r="K103">
        <f>[12]Globals!L53</f>
        <v>0.92543705772781626</v>
      </c>
      <c r="L103">
        <f>[12]Globals!M53</f>
        <v>1</v>
      </c>
      <c r="M103">
        <f>[12]Globals!N53</f>
        <v>0.57010041520650978</v>
      </c>
      <c r="N103">
        <f>[12]Globals!O53</f>
        <v>0.76922514065408054</v>
      </c>
      <c r="O103">
        <f>[12]Globals!P53</f>
        <v>0.83149302888349408</v>
      </c>
    </row>
    <row r="104" spans="1:15" x14ac:dyDescent="0.35">
      <c r="A104" t="str">
        <f>[12]Globals!B54</f>
        <v>Stdev</v>
      </c>
      <c r="B104">
        <f>[12]Globals!C54</f>
        <v>0.37294178576947939</v>
      </c>
      <c r="C104">
        <f>[12]Globals!D54</f>
        <v>2.0113708716324719</v>
      </c>
      <c r="D104">
        <f>[12]Globals!E54</f>
        <v>0.25092117913260287</v>
      </c>
      <c r="E104">
        <f>[12]Globals!F54</f>
        <v>0.25788950732942328</v>
      </c>
      <c r="F104">
        <f>[12]Globals!G54</f>
        <v>7.1239719368294138E-2</v>
      </c>
      <c r="G104">
        <f>[12]Globals!H54</f>
        <v>7.2365286525222521</v>
      </c>
      <c r="H104">
        <f>[12]Globals!I54</f>
        <v>7.2365286525222521</v>
      </c>
      <c r="I104">
        <f>[12]Globals!J54</f>
        <v>7.3229435634959053E-2</v>
      </c>
      <c r="J104">
        <f>[12]Globals!K54</f>
        <v>2.2015412580803969E-2</v>
      </c>
      <c r="K104">
        <f>[12]Globals!L54</f>
        <v>2.8124858398904204E-2</v>
      </c>
      <c r="L104">
        <f>[12]Globals!M54</f>
        <v>0</v>
      </c>
      <c r="M104">
        <f>[12]Globals!N54</f>
        <v>6.6140375582517147E-2</v>
      </c>
      <c r="N104">
        <f>[12]Globals!O54</f>
        <v>6.8751035085393125E-2</v>
      </c>
      <c r="O104">
        <f>[12]Globals!P54</f>
        <v>7.3229435634959053E-2</v>
      </c>
    </row>
    <row r="105" spans="1:15" x14ac:dyDescent="0.35">
      <c r="A105" t="str">
        <f>[12]Globals!B55</f>
        <v>Min</v>
      </c>
      <c r="B105">
        <f>[12]Globals!C55</f>
        <v>5.2039083000000801</v>
      </c>
      <c r="C105">
        <f>[12]Globals!D55</f>
        <v>12.63462900000013</v>
      </c>
      <c r="D105">
        <f>[12]Globals!E55</f>
        <v>1.6202284500000199</v>
      </c>
      <c r="E105">
        <f>[12]Globals!F55</f>
        <v>0.92176414999994449</v>
      </c>
      <c r="F105">
        <f>[12]Globals!G55</f>
        <v>0.1001917158533929</v>
      </c>
      <c r="G105">
        <f>[12]Globals!H55</f>
        <v>71</v>
      </c>
      <c r="H105">
        <f>[12]Globals!I55</f>
        <v>71</v>
      </c>
      <c r="I105">
        <f>[12]Globals!J55</f>
        <v>0.69791666666666663</v>
      </c>
      <c r="J105">
        <f>[12]Globals!K55</f>
        <v>0.61654763136719481</v>
      </c>
      <c r="K105">
        <f>[12]Globals!L55</f>
        <v>0.86599381270602183</v>
      </c>
      <c r="L105">
        <f>[12]Globals!M55</f>
        <v>1</v>
      </c>
      <c r="M105">
        <f>[12]Globals!N55</f>
        <v>0.43029886772502135</v>
      </c>
      <c r="N105">
        <f>[12]Globals!O55</f>
        <v>0.63135265803560658</v>
      </c>
      <c r="O105">
        <f>[12]Globals!P55</f>
        <v>0.69791666666666663</v>
      </c>
    </row>
    <row r="106" spans="1:15" x14ac:dyDescent="0.35">
      <c r="A106" t="str">
        <f>[12]Globals!B56</f>
        <v>LQ</v>
      </c>
      <c r="B106">
        <f>[12]Globals!C56</f>
        <v>5.4552684250002415</v>
      </c>
      <c r="C106">
        <f>[12]Globals!D56</f>
        <v>13.546909799999471</v>
      </c>
      <c r="D106">
        <f>[12]Globals!E56</f>
        <v>1.7376392656249848</v>
      </c>
      <c r="E106">
        <f>[12]Globals!F56</f>
        <v>0.99771625937502673</v>
      </c>
      <c r="F106">
        <f>[12]Globals!G56</f>
        <v>0.14168740853043738</v>
      </c>
      <c r="G106">
        <f>[12]Globals!H56</f>
        <v>73.5</v>
      </c>
      <c r="H106">
        <f>[12]Globals!I56</f>
        <v>73.5</v>
      </c>
      <c r="I106">
        <f>[12]Globals!J56</f>
        <v>0.78823529411764703</v>
      </c>
      <c r="J106">
        <f>[12]Globals!K56</f>
        <v>0.67967905605964907</v>
      </c>
      <c r="K106">
        <f>[12]Globals!L56</f>
        <v>0.904320401526166</v>
      </c>
      <c r="L106">
        <f>[12]Globals!M56</f>
        <v>1</v>
      </c>
      <c r="M106">
        <f>[12]Globals!N56</f>
        <v>0.53584222175049956</v>
      </c>
      <c r="N106">
        <f>[12]Globals!O56</f>
        <v>0.72355626564231701</v>
      </c>
      <c r="O106">
        <f>[12]Globals!P56</f>
        <v>0.78823529411764703</v>
      </c>
    </row>
    <row r="107" spans="1:15" x14ac:dyDescent="0.35">
      <c r="A107" t="str">
        <f>[12]Globals!B57</f>
        <v>Med</v>
      </c>
      <c r="B107">
        <f>[12]Globals!C57</f>
        <v>5.7834566500000335</v>
      </c>
      <c r="C107">
        <f>[12]Globals!D57</f>
        <v>14.343265450000136</v>
      </c>
      <c r="D107">
        <f>[12]Globals!E57</f>
        <v>1.8406297249999655</v>
      </c>
      <c r="E107">
        <f>[12]Globals!F57</f>
        <v>1.1008414062499625</v>
      </c>
      <c r="F107">
        <f>[12]Globals!G57</f>
        <v>0.15627187664042716</v>
      </c>
      <c r="G107">
        <f>[12]Globals!H57</f>
        <v>82</v>
      </c>
      <c r="H107">
        <f>[12]Globals!I57</f>
        <v>82</v>
      </c>
      <c r="I107">
        <f>[12]Globals!J57</f>
        <v>0.81707317073170727</v>
      </c>
      <c r="J107">
        <f>[12]Globals!K57</f>
        <v>0.68830498725723377</v>
      </c>
      <c r="K107">
        <f>[12]Globals!L57</f>
        <v>0.92281366899346962</v>
      </c>
      <c r="L107">
        <f>[12]Globals!M57</f>
        <v>1</v>
      </c>
      <c r="M107">
        <f>[12]Globals!N57</f>
        <v>0.56391624687458242</v>
      </c>
      <c r="N107">
        <f>[12]Globals!O57</f>
        <v>0.76576339558679618</v>
      </c>
      <c r="O107">
        <f>[12]Globals!P57</f>
        <v>0.81707317073170727</v>
      </c>
    </row>
    <row r="108" spans="1:15" x14ac:dyDescent="0.35">
      <c r="A108" t="str">
        <f>[12]Globals!B58</f>
        <v>UQ</v>
      </c>
      <c r="B108">
        <f>[12]Globals!C58</f>
        <v>6.0486284499998249</v>
      </c>
      <c r="C108">
        <f>[12]Globals!D58</f>
        <v>15.033974750000212</v>
      </c>
      <c r="D108">
        <f>[12]Globals!E58</f>
        <v>1.9200839062500312</v>
      </c>
      <c r="E108">
        <f>[12]Globals!F58</f>
        <v>1.2271982499999901</v>
      </c>
      <c r="F108">
        <f>[12]Globals!G58</f>
        <v>0.18498480049975555</v>
      </c>
      <c r="G108">
        <f>[12]Globals!H58</f>
        <v>85</v>
      </c>
      <c r="H108">
        <f>[12]Globals!I58</f>
        <v>85</v>
      </c>
      <c r="I108">
        <f>[12]Globals!J58</f>
        <v>0.911689497716895</v>
      </c>
      <c r="J108">
        <f>[12]Globals!K58</f>
        <v>0.69899213514520575</v>
      </c>
      <c r="K108">
        <f>[12]Globals!L58</f>
        <v>0.94994847917752567</v>
      </c>
      <c r="L108">
        <f>[12]Globals!M58</f>
        <v>1</v>
      </c>
      <c r="M108">
        <f>[12]Globals!N58</f>
        <v>0.63569938669792758</v>
      </c>
      <c r="N108">
        <f>[12]Globals!O58</f>
        <v>0.8195853896101446</v>
      </c>
      <c r="O108">
        <f>[12]Globals!P58</f>
        <v>0.911689497716895</v>
      </c>
    </row>
    <row r="109" spans="1:15" x14ac:dyDescent="0.35">
      <c r="A109" t="str">
        <f>[12]Globals!B59</f>
        <v>Max</v>
      </c>
      <c r="B109">
        <f>[12]Globals!C59</f>
        <v>6.730402399999889</v>
      </c>
      <c r="C109">
        <f>[12]Globals!D59</f>
        <v>21.71095390000005</v>
      </c>
      <c r="D109">
        <f>[12]Globals!E59</f>
        <v>2.7548168500000401</v>
      </c>
      <c r="E109">
        <f>[12]Globals!F59</f>
        <v>2.0697697999999889</v>
      </c>
      <c r="F109">
        <f>[12]Globals!G59</f>
        <v>0.41617572177171541</v>
      </c>
      <c r="G109">
        <f>[12]Globals!H59</f>
        <v>96</v>
      </c>
      <c r="H109">
        <f>[12]Globals!I59</f>
        <v>96</v>
      </c>
      <c r="I109">
        <f>[12]Globals!J59</f>
        <v>0.94366197183098588</v>
      </c>
      <c r="J109">
        <f>[12]Globals!K59</f>
        <v>0.71239161062183709</v>
      </c>
      <c r="K109">
        <f>[12]Globals!L59</f>
        <v>0.97524219294818604</v>
      </c>
      <c r="L109">
        <f>[12]Globals!M59</f>
        <v>1</v>
      </c>
      <c r="M109">
        <f>[12]Globals!N59</f>
        <v>0.67225687199525475</v>
      </c>
      <c r="N109">
        <f>[12]Globals!O59</f>
        <v>0.91267734160467184</v>
      </c>
      <c r="O109">
        <f>[12]Globals!P59</f>
        <v>0.94366197183098588</v>
      </c>
    </row>
    <row r="111" spans="1:15" x14ac:dyDescent="0.35">
      <c r="A111" t="s">
        <v>19</v>
      </c>
      <c r="B111" t="s">
        <v>4</v>
      </c>
      <c r="C111" t="s">
        <v>3</v>
      </c>
    </row>
    <row r="112" spans="1:15" x14ac:dyDescent="0.35">
      <c r="A112">
        <f>[11]Globals!B52</f>
        <v>0</v>
      </c>
      <c r="B112" t="str">
        <f>[11]Globals!C52</f>
        <v>EX_T</v>
      </c>
      <c r="C112" t="str">
        <f>[11]Globals!D52</f>
        <v>HA_T</v>
      </c>
      <c r="D112" t="str">
        <f>[11]Globals!E52</f>
        <v>AW_T</v>
      </c>
      <c r="E112" t="str">
        <f>[11]Globals!F52</f>
        <v>AME_T</v>
      </c>
      <c r="F112" t="str">
        <f>[11]Globals!G52</f>
        <v>AME_T_PA</v>
      </c>
      <c r="G112" t="str">
        <f>[11]Globals!H52</f>
        <v>BL_LE</v>
      </c>
      <c r="H112" t="str">
        <f>[11]Globals!I52</f>
        <v>BL_AC</v>
      </c>
      <c r="I112" t="str">
        <f>[11]Globals!J52</f>
        <v>Q</v>
      </c>
      <c r="J112" t="str">
        <f>[11]Globals!K52</f>
        <v>AT</v>
      </c>
      <c r="K112" t="str">
        <f>[11]Globals!L52</f>
        <v>ET</v>
      </c>
      <c r="L112" t="str">
        <f>[11]Globals!M52</f>
        <v>WT</v>
      </c>
      <c r="M112" t="str">
        <f>[11]Globals!N52</f>
        <v>AG</v>
      </c>
      <c r="N112" t="str">
        <f>[11]Globals!O52</f>
        <v>EG</v>
      </c>
      <c r="O112" t="str">
        <f>[11]Globals!P52</f>
        <v>WT</v>
      </c>
    </row>
    <row r="113" spans="1:15" x14ac:dyDescent="0.35">
      <c r="A113" t="str">
        <f>[11]Globals!B53</f>
        <v>Mean</v>
      </c>
      <c r="B113">
        <f>[11]Globals!C53</f>
        <v>4.441295888000039</v>
      </c>
      <c r="C113">
        <f>[11]Globals!D53</f>
        <v>16.689436578000038</v>
      </c>
      <c r="D113">
        <f>[11]Globals!E53</f>
        <v>1.0820637365000016</v>
      </c>
      <c r="E113">
        <f>[11]Globals!F53</f>
        <v>0.80448274349999915</v>
      </c>
      <c r="F113">
        <f>[11]Globals!G53</f>
        <v>0.25712896818432773</v>
      </c>
      <c r="G113">
        <f>[11]Globals!H53</f>
        <v>86.98</v>
      </c>
      <c r="H113">
        <f>[11]Globals!I53</f>
        <v>86.98</v>
      </c>
      <c r="I113">
        <f>[11]Globals!J53</f>
        <v>0.77767796129395361</v>
      </c>
      <c r="J113">
        <f>[11]Globals!K53</f>
        <v>0.66614349935780548</v>
      </c>
      <c r="K113">
        <f>[11]Globals!L53</f>
        <v>0.99767952710738528</v>
      </c>
      <c r="L113">
        <f>[11]Globals!M53</f>
        <v>1</v>
      </c>
      <c r="M113">
        <f>[11]Globals!N53</f>
        <v>0.52036907397139931</v>
      </c>
      <c r="N113">
        <f>[11]Globals!O53</f>
        <v>0.77608415854106483</v>
      </c>
      <c r="O113">
        <f>[11]Globals!P53</f>
        <v>0.77767796129395361</v>
      </c>
    </row>
    <row r="114" spans="1:15" x14ac:dyDescent="0.35">
      <c r="A114" t="str">
        <f>[11]Globals!B54</f>
        <v>Stdev</v>
      </c>
      <c r="B114">
        <f>[11]Globals!C54</f>
        <v>0.29876857760885001</v>
      </c>
      <c r="C114">
        <f>[11]Globals!D54</f>
        <v>3.7988581767564398</v>
      </c>
      <c r="D114">
        <f>[11]Globals!E54</f>
        <v>0.23927966918500626</v>
      </c>
      <c r="E114">
        <f>[11]Globals!F54</f>
        <v>0.23505447685749969</v>
      </c>
      <c r="F114">
        <f>[11]Globals!G54</f>
        <v>0.12927212702536459</v>
      </c>
      <c r="G114">
        <f>[11]Globals!H54</f>
        <v>8.447895523472706</v>
      </c>
      <c r="H114">
        <f>[11]Globals!I54</f>
        <v>8.447895523472706</v>
      </c>
      <c r="I114">
        <f>[11]Globals!J54</f>
        <v>7.8006721312238403E-2</v>
      </c>
      <c r="J114">
        <f>[11]Globals!K54</f>
        <v>3.60761928357256E-2</v>
      </c>
      <c r="K114">
        <f>[11]Globals!L54</f>
        <v>1.1543425104987926E-2</v>
      </c>
      <c r="L114">
        <f>[11]Globals!M54</f>
        <v>0</v>
      </c>
      <c r="M114">
        <f>[11]Globals!N54</f>
        <v>7.6779163473359544E-2</v>
      </c>
      <c r="N114">
        <f>[11]Globals!O54</f>
        <v>8.0269792805854306E-2</v>
      </c>
      <c r="O114">
        <f>[11]Globals!P54</f>
        <v>7.8006721312238403E-2</v>
      </c>
    </row>
    <row r="115" spans="1:15" x14ac:dyDescent="0.35">
      <c r="A115" t="str">
        <f>[11]Globals!B55</f>
        <v>Min</v>
      </c>
      <c r="B115">
        <f>[11]Globals!C55</f>
        <v>4.0213775999998234</v>
      </c>
      <c r="C115">
        <f>[11]Globals!D55</f>
        <v>12.529409499999931</v>
      </c>
      <c r="D115">
        <f>[11]Globals!E55</f>
        <v>0.82059256874999775</v>
      </c>
      <c r="E115">
        <f>[11]Globals!F55</f>
        <v>0.54355457500000881</v>
      </c>
      <c r="F115">
        <f>[11]Globals!G55</f>
        <v>0.1498526533779676</v>
      </c>
      <c r="G115">
        <f>[11]Globals!H55</f>
        <v>71</v>
      </c>
      <c r="H115">
        <f>[11]Globals!I55</f>
        <v>71</v>
      </c>
      <c r="I115">
        <f>[11]Globals!J55</f>
        <v>0.6633663366336634</v>
      </c>
      <c r="J115">
        <f>[11]Globals!K55</f>
        <v>0.5868944419252039</v>
      </c>
      <c r="K115">
        <f>[11]Globals!L55</f>
        <v>0.93616713138106566</v>
      </c>
      <c r="L115">
        <f>[11]Globals!M55</f>
        <v>1</v>
      </c>
      <c r="M115">
        <f>[11]Globals!N55</f>
        <v>0.40124415927539447</v>
      </c>
      <c r="N115">
        <f>[11]Globals!O55</f>
        <v>0.64003263063807547</v>
      </c>
      <c r="O115">
        <f>[11]Globals!P55</f>
        <v>0.6633663366336634</v>
      </c>
    </row>
    <row r="116" spans="1:15" x14ac:dyDescent="0.35">
      <c r="A116" t="str">
        <f>[11]Globals!B56</f>
        <v>LQ</v>
      </c>
      <c r="B116">
        <f>[11]Globals!C56</f>
        <v>4.1981180249995731</v>
      </c>
      <c r="C116">
        <f>[11]Globals!D56</f>
        <v>14.242425150001026</v>
      </c>
      <c r="D116">
        <f>[11]Globals!E56</f>
        <v>0.92796714531257685</v>
      </c>
      <c r="E116">
        <f>[11]Globals!F56</f>
        <v>0.65244255625000802</v>
      </c>
      <c r="F116">
        <f>[11]Globals!G56</f>
        <v>0.17888818776599452</v>
      </c>
      <c r="G116">
        <f>[11]Globals!H56</f>
        <v>81.75</v>
      </c>
      <c r="H116">
        <f>[11]Globals!I56</f>
        <v>81.75</v>
      </c>
      <c r="I116">
        <f>[11]Globals!J56</f>
        <v>0.71663968547641077</v>
      </c>
      <c r="J116">
        <f>[11]Globals!K56</f>
        <v>0.62574633847717209</v>
      </c>
      <c r="K116">
        <f>[11]Globals!L56</f>
        <v>1</v>
      </c>
      <c r="L116">
        <f>[11]Globals!M56</f>
        <v>1</v>
      </c>
      <c r="M116">
        <f>[11]Globals!N56</f>
        <v>0.44781866152044175</v>
      </c>
      <c r="N116">
        <f>[11]Globals!O56</f>
        <v>0.71663968547641077</v>
      </c>
      <c r="O116">
        <f>[11]Globals!P56</f>
        <v>0.71663968547641077</v>
      </c>
    </row>
    <row r="117" spans="1:15" x14ac:dyDescent="0.35">
      <c r="A117" t="str">
        <f>[11]Globals!B57</f>
        <v>Med</v>
      </c>
      <c r="B117">
        <f>[11]Globals!C57</f>
        <v>4.4754036999998448</v>
      </c>
      <c r="C117">
        <f>[11]Globals!D57</f>
        <v>14.977971399999891</v>
      </c>
      <c r="D117">
        <f>[11]Globals!E57</f>
        <v>0.97376360624999592</v>
      </c>
      <c r="E117">
        <f>[11]Globals!F57</f>
        <v>0.70080352812492386</v>
      </c>
      <c r="F117">
        <f>[11]Globals!G57</f>
        <v>0.19736336641121222</v>
      </c>
      <c r="G117">
        <f>[11]Globals!H57</f>
        <v>87</v>
      </c>
      <c r="H117">
        <f>[11]Globals!I57</f>
        <v>87</v>
      </c>
      <c r="I117">
        <f>[11]Globals!J57</f>
        <v>0.77011494252873558</v>
      </c>
      <c r="J117">
        <f>[11]Globals!K57</f>
        <v>0.68035797565468559</v>
      </c>
      <c r="K117">
        <f>[11]Globals!L57</f>
        <v>1</v>
      </c>
      <c r="L117">
        <f>[11]Globals!M57</f>
        <v>1</v>
      </c>
      <c r="M117">
        <f>[11]Globals!N57</f>
        <v>0.52022718731077511</v>
      </c>
      <c r="N117">
        <f>[11]Globals!O57</f>
        <v>0.77011494252873558</v>
      </c>
      <c r="O117">
        <f>[11]Globals!P57</f>
        <v>0.77011494252873558</v>
      </c>
    </row>
    <row r="118" spans="1:15" x14ac:dyDescent="0.35">
      <c r="A118" t="str">
        <f>[11]Globals!B58</f>
        <v>UQ</v>
      </c>
      <c r="B118">
        <f>[11]Globals!C58</f>
        <v>4.5643811750003636</v>
      </c>
      <c r="C118">
        <f>[11]Globals!D58</f>
        <v>20.530946225000065</v>
      </c>
      <c r="D118">
        <f>[11]Globals!E58</f>
        <v>1.3207699250000096</v>
      </c>
      <c r="E118">
        <f>[11]Globals!F58</f>
        <v>1.0265164390624855</v>
      </c>
      <c r="F118">
        <f>[11]Globals!G58</f>
        <v>0.29644392998884345</v>
      </c>
      <c r="G118">
        <f>[11]Globals!H58</f>
        <v>93.5</v>
      </c>
      <c r="H118">
        <f>[11]Globals!I58</f>
        <v>93.5</v>
      </c>
      <c r="I118">
        <f>[11]Globals!J58</f>
        <v>0.81977513227513232</v>
      </c>
      <c r="J118">
        <f>[11]Globals!K58</f>
        <v>0.68961076469616311</v>
      </c>
      <c r="K118">
        <f>[11]Globals!L58</f>
        <v>1</v>
      </c>
      <c r="L118">
        <f>[11]Globals!M58</f>
        <v>1</v>
      </c>
      <c r="M118">
        <f>[11]Globals!N58</f>
        <v>0.56770585516107075</v>
      </c>
      <c r="N118">
        <f>[11]Globals!O58</f>
        <v>0.81977513227513232</v>
      </c>
      <c r="O118">
        <f>[11]Globals!P58</f>
        <v>0.81977513227513232</v>
      </c>
    </row>
    <row r="119" spans="1:15" x14ac:dyDescent="0.35">
      <c r="A119" t="str">
        <f>[11]Globals!B59</f>
        <v>Max</v>
      </c>
      <c r="B119">
        <f>[11]Globals!C59</f>
        <v>5.6135907000009411</v>
      </c>
      <c r="C119">
        <f>[11]Globals!D59</f>
        <v>26.11928910000017</v>
      </c>
      <c r="D119">
        <f>[11]Globals!E59</f>
        <v>1.7096369124999951</v>
      </c>
      <c r="E119">
        <f>[11]Globals!F59</f>
        <v>1.4207130437500131</v>
      </c>
      <c r="F119">
        <f>[11]Globals!G59</f>
        <v>0.68327393654514601</v>
      </c>
      <c r="G119">
        <f>[11]Globals!H59</f>
        <v>101</v>
      </c>
      <c r="H119">
        <f>[11]Globals!I59</f>
        <v>101</v>
      </c>
      <c r="I119">
        <f>[11]Globals!J59</f>
        <v>0.94366197183098588</v>
      </c>
      <c r="J119">
        <f>[11]Globals!K59</f>
        <v>0.71402733132645479</v>
      </c>
      <c r="K119">
        <f>[11]Globals!L59</f>
        <v>1</v>
      </c>
      <c r="L119">
        <f>[11]Globals!M59</f>
        <v>1</v>
      </c>
      <c r="M119">
        <f>[11]Globals!N59</f>
        <v>0.67380043942073897</v>
      </c>
      <c r="N119">
        <f>[11]Globals!O59</f>
        <v>0.94366197183098588</v>
      </c>
      <c r="O119">
        <f>[11]Globals!P59</f>
        <v>0.94366197183098588</v>
      </c>
    </row>
  </sheetData>
  <conditionalFormatting sqref="Z2:Z39">
    <cfRule type="cellIs" dxfId="25" priority="2" operator="equal">
      <formula>TRUE</formula>
    </cfRule>
    <cfRule type="cellIs" dxfId="24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Kamperis</dc:creator>
  <cp:lastModifiedBy>Oliver Kamperis</cp:lastModifiedBy>
  <dcterms:created xsi:type="dcterms:W3CDTF">2015-06-05T18:17:20Z</dcterms:created>
  <dcterms:modified xsi:type="dcterms:W3CDTF">2022-01-11T14:38:27Z</dcterms:modified>
</cp:coreProperties>
</file>