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bham-my.sharepoint.com/personal/oxk312_student_bham_ac_uk/Documents/Desktop/ASH - Planner/experiments/results/initial/offline/"/>
    </mc:Choice>
  </mc:AlternateContent>
  <xr:revisionPtr revIDLastSave="1456" documentId="11_F25DC773A252ABDACC104837291955FA5ADE58EC" xr6:coauthVersionLast="47" xr6:coauthVersionMax="47" xr10:uidLastSave="{767B6ACE-2C9F-4933-B8F8-7508F773F5F3}"/>
  <bookViews>
    <workbookView minimized="1" xWindow="5400" yWindow="5190" windowWidth="28800" windowHeight="15460" firstSheet="1" activeTab="1" xr2:uid="{00000000-000D-0000-FFFF-FFFF00000000}"/>
  </bookViews>
  <sheets>
    <sheet name="Global Mode- and Type-Wise" sheetId="2" r:id="rId1"/>
    <sheet name="Globals All Problems Seqa" sheetId="8" r:id="rId2"/>
    <sheet name="Globals PS1" sheetId="5" r:id="rId3"/>
    <sheet name="Globals PS2" sheetId="6" r:id="rId4"/>
    <sheet name="Globals PS3" sheetId="7" r:id="rId5"/>
    <sheet name="Median Cat Plans Min Bound Seqa" sheetId="21" r:id="rId6"/>
    <sheet name="PS1 Min Bound Seqa" sheetId="12" r:id="rId7"/>
    <sheet name="PS2 Min Bound Seqa" sheetId="13" r:id="rId8"/>
    <sheet name="PS3 Min Bound Seqa" sheetId="14" r:id="rId9"/>
    <sheet name="Min Bound Step-Wise" sheetId="22" r:id="rId10"/>
    <sheet name="Standard Step-Wise" sheetId="23" r:id="rId11"/>
    <sheet name="Yield Step-Wise" sheetId="24"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83" i="21" l="1"/>
  <c r="D82" i="21"/>
  <c r="D81" i="21"/>
  <c r="D80" i="21"/>
  <c r="D79" i="21"/>
  <c r="D78" i="21"/>
  <c r="D77" i="21"/>
  <c r="D76" i="21"/>
  <c r="D75" i="21"/>
  <c r="D74" i="21"/>
  <c r="D73" i="21"/>
  <c r="D72" i="21"/>
  <c r="D71" i="21"/>
  <c r="D70" i="21"/>
  <c r="D69" i="21"/>
  <c r="D68" i="21"/>
  <c r="D67" i="21"/>
  <c r="D66" i="21"/>
  <c r="D65" i="21"/>
  <c r="D64" i="21"/>
  <c r="D63" i="21"/>
  <c r="D62" i="21"/>
  <c r="D61" i="21"/>
  <c r="D60" i="21"/>
  <c r="D59" i="21"/>
  <c r="D58" i="21"/>
  <c r="D57" i="21"/>
  <c r="D56"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D10" i="21"/>
  <c r="D9" i="21"/>
  <c r="D8" i="21"/>
  <c r="D7" i="21"/>
  <c r="D6" i="21"/>
  <c r="D5" i="21"/>
  <c r="D4" i="21"/>
  <c r="D3" i="21"/>
  <c r="A1" i="12" a="1"/>
  <c r="A1" i="12" s="1"/>
  <c r="G15" i="21" a="1"/>
  <c r="G9" i="21" a="1"/>
  <c r="G16" i="21" a="1"/>
  <c r="G3" i="21" a="1"/>
  <c r="G21" i="21" a="1"/>
  <c r="G23" i="21" a="1"/>
  <c r="G22" i="21" a="1"/>
  <c r="G25" i="21" a="1"/>
  <c r="G27" i="21" a="1"/>
  <c r="G7" i="21" a="1"/>
  <c r="G14" i="21" a="1"/>
  <c r="G17" i="21" a="1"/>
  <c r="G18" i="21" a="1"/>
  <c r="G13" i="21" a="1"/>
  <c r="G12" i="21" a="1"/>
  <c r="G4" i="21" a="1"/>
  <c r="G5" i="21" a="1"/>
  <c r="G8" i="21" a="1"/>
  <c r="G6" i="21" a="1"/>
  <c r="G26" i="21" a="1"/>
  <c r="G24" i="21" a="1"/>
  <c r="G7" i="21" l="1"/>
  <c r="G5" i="21"/>
  <c r="AJ11" i="21"/>
  <c r="AB11" i="21"/>
  <c r="T11" i="21"/>
  <c r="L11" i="21"/>
  <c r="AF11" i="21"/>
  <c r="X11" i="21"/>
  <c r="P11" i="21"/>
  <c r="H11" i="21"/>
  <c r="AG11" i="21"/>
  <c r="K11" i="21"/>
  <c r="AE11" i="21"/>
  <c r="U11" i="21"/>
  <c r="J11" i="21"/>
  <c r="AD11" i="21"/>
  <c r="S11" i="21"/>
  <c r="I11" i="21"/>
  <c r="AC11" i="21"/>
  <c r="R11" i="21"/>
  <c r="AA11" i="21"/>
  <c r="AK11" i="21"/>
  <c r="Z11" i="21"/>
  <c r="O11" i="21"/>
  <c r="AI11" i="21"/>
  <c r="N11" i="21"/>
  <c r="M11" i="21"/>
  <c r="V11" i="21"/>
  <c r="G9" i="21"/>
  <c r="AL11" i="21"/>
  <c r="Q11" i="21"/>
  <c r="Y11" i="21"/>
  <c r="AH11" i="21"/>
  <c r="W11" i="21"/>
  <c r="G14" i="21"/>
  <c r="AL19" i="21"/>
  <c r="AD19" i="21"/>
  <c r="V19" i="21"/>
  <c r="N19" i="21"/>
  <c r="AI19" i="21"/>
  <c r="AA19" i="21"/>
  <c r="S19" i="21"/>
  <c r="K19" i="21"/>
  <c r="AH19" i="21"/>
  <c r="Z19" i="21"/>
  <c r="R19" i="21"/>
  <c r="J19" i="21"/>
  <c r="G17" i="21"/>
  <c r="AG19" i="21"/>
  <c r="U19" i="21"/>
  <c r="H19" i="21"/>
  <c r="AF19" i="21"/>
  <c r="T19" i="21"/>
  <c r="AE19" i="21"/>
  <c r="Q19" i="21"/>
  <c r="AC19" i="21"/>
  <c r="P19" i="21"/>
  <c r="AB19" i="21"/>
  <c r="O19" i="21"/>
  <c r="Y19" i="21"/>
  <c r="AK19" i="21"/>
  <c r="L19" i="21"/>
  <c r="AJ19" i="21"/>
  <c r="W19" i="21"/>
  <c r="M19" i="21"/>
  <c r="X19" i="21"/>
  <c r="I19" i="21"/>
  <c r="G3" i="21"/>
  <c r="G13" i="21"/>
  <c r="G22" i="21"/>
  <c r="AF28" i="21"/>
  <c r="X28" i="21"/>
  <c r="P28" i="21"/>
  <c r="H28" i="21"/>
  <c r="AE28" i="21"/>
  <c r="W28" i="21"/>
  <c r="O28" i="21"/>
  <c r="AJ28" i="21"/>
  <c r="AB28" i="21"/>
  <c r="T28" i="21"/>
  <c r="L28" i="21"/>
  <c r="AI28" i="21"/>
  <c r="AA28" i="21"/>
  <c r="S28" i="21"/>
  <c r="K28" i="21"/>
  <c r="Z28" i="21"/>
  <c r="J28" i="21"/>
  <c r="Y28" i="21"/>
  <c r="I28" i="21"/>
  <c r="V28" i="21"/>
  <c r="AL28" i="21"/>
  <c r="AH28" i="21"/>
  <c r="R28" i="21"/>
  <c r="AK28" i="21"/>
  <c r="U28" i="21"/>
  <c r="AG28" i="21"/>
  <c r="Q28" i="21"/>
  <c r="G26" i="21"/>
  <c r="AD28" i="21"/>
  <c r="N28" i="21"/>
  <c r="AC28" i="21"/>
  <c r="M28" i="21"/>
  <c r="AK20" i="21"/>
  <c r="AC20" i="21"/>
  <c r="U20" i="21"/>
  <c r="M20" i="21"/>
  <c r="AH20" i="21"/>
  <c r="Z20" i="21"/>
  <c r="R20" i="21"/>
  <c r="J20" i="21"/>
  <c r="AG20" i="21"/>
  <c r="Y20" i="21"/>
  <c r="Q20" i="21"/>
  <c r="I20" i="21"/>
  <c r="AA20" i="21"/>
  <c r="N20" i="21"/>
  <c r="AL20" i="21"/>
  <c r="X20" i="21"/>
  <c r="L20" i="21"/>
  <c r="AJ20" i="21"/>
  <c r="W20" i="21"/>
  <c r="K20" i="21"/>
  <c r="AI20" i="21"/>
  <c r="V20" i="21"/>
  <c r="H20" i="21"/>
  <c r="AF20" i="21"/>
  <c r="T20" i="21"/>
  <c r="AD20" i="21"/>
  <c r="AB20" i="21"/>
  <c r="G18" i="21"/>
  <c r="AE20" i="21"/>
  <c r="S20" i="21"/>
  <c r="P20" i="21"/>
  <c r="O20" i="21"/>
  <c r="G12" i="21"/>
  <c r="AE29" i="21"/>
  <c r="W29" i="21"/>
  <c r="O29" i="21"/>
  <c r="AL29" i="21"/>
  <c r="AD29" i="21"/>
  <c r="V29" i="21"/>
  <c r="N29" i="21"/>
  <c r="AI29" i="21"/>
  <c r="AA29" i="21"/>
  <c r="S29" i="21"/>
  <c r="K29" i="21"/>
  <c r="AH29" i="21"/>
  <c r="Z29" i="21"/>
  <c r="R29" i="21"/>
  <c r="J29" i="21"/>
  <c r="X29" i="21"/>
  <c r="H29" i="21"/>
  <c r="AK29" i="21"/>
  <c r="U29" i="21"/>
  <c r="T29" i="21"/>
  <c r="AJ29" i="21"/>
  <c r="AF29" i="21"/>
  <c r="P29" i="21"/>
  <c r="AG29" i="21"/>
  <c r="Q29" i="21"/>
  <c r="G27" i="21"/>
  <c r="AC29" i="21"/>
  <c r="M29" i="21"/>
  <c r="Y29" i="21"/>
  <c r="AB29" i="21"/>
  <c r="L29" i="21"/>
  <c r="I29" i="21"/>
  <c r="G16" i="21"/>
  <c r="AK10" i="21"/>
  <c r="AC10" i="21"/>
  <c r="U10" i="21"/>
  <c r="AG10" i="21"/>
  <c r="Y10" i="21"/>
  <c r="Q10" i="21"/>
  <c r="M10" i="21"/>
  <c r="AF10" i="21"/>
  <c r="V10" i="21"/>
  <c r="L10" i="21"/>
  <c r="AE10" i="21"/>
  <c r="T10" i="21"/>
  <c r="K10" i="21"/>
  <c r="AD10" i="21"/>
  <c r="S10" i="21"/>
  <c r="J10" i="21"/>
  <c r="G8" i="21"/>
  <c r="AL10" i="21"/>
  <c r="AA10" i="21"/>
  <c r="P10" i="21"/>
  <c r="H10" i="21"/>
  <c r="Z10" i="21"/>
  <c r="N10" i="21"/>
  <c r="AH10" i="21"/>
  <c r="W10" i="21"/>
  <c r="AB10" i="21"/>
  <c r="R10" i="21"/>
  <c r="I10" i="21"/>
  <c r="AJ10" i="21"/>
  <c r="O10" i="21"/>
  <c r="AI10" i="21"/>
  <c r="X10" i="21"/>
  <c r="G6" i="21"/>
  <c r="G24" i="21"/>
  <c r="G4" i="21"/>
  <c r="G21" i="21"/>
  <c r="G25" i="21"/>
  <c r="G15" i="21"/>
  <c r="G23" i="21"/>
  <c r="A1" i="14" a="1"/>
  <c r="A1" i="13" a="1"/>
  <c r="B4" i="5"/>
  <c r="G79" i="21" a="1"/>
  <c r="G81" i="21" a="1"/>
  <c r="G39" i="21" a="1"/>
  <c r="G49" i="21" a="1"/>
  <c r="G34" i="21" a="1"/>
  <c r="G69" i="21" a="1"/>
  <c r="G36" i="21" a="1"/>
  <c r="G45" i="21" a="1"/>
  <c r="G77" i="21" a="1"/>
  <c r="G68" i="21" a="1"/>
  <c r="G61" i="21" a="1"/>
  <c r="G40" i="21" a="1"/>
  <c r="G52" i="21" a="1"/>
  <c r="G48" i="21" a="1"/>
  <c r="G59" i="21" a="1"/>
  <c r="G63" i="21" a="1"/>
  <c r="G51" i="21" a="1"/>
  <c r="G70" i="21" a="1"/>
  <c r="G54" i="21" a="1"/>
  <c r="G60" i="21" a="1"/>
  <c r="G50" i="21" a="1"/>
  <c r="G33" i="21" a="1"/>
  <c r="G71" i="21" a="1"/>
  <c r="G53" i="21" a="1"/>
  <c r="G76" i="21" a="1"/>
  <c r="G72" i="21" a="1"/>
  <c r="G66" i="21" a="1"/>
  <c r="G43" i="21" a="1"/>
  <c r="G30" i="21" a="1"/>
  <c r="G75" i="21" a="1"/>
  <c r="G41" i="21" a="1"/>
  <c r="G78" i="21" a="1"/>
  <c r="G62" i="21" a="1"/>
  <c r="G31" i="21" a="1"/>
  <c r="G42" i="21" a="1"/>
  <c r="G44" i="21" a="1"/>
  <c r="G58" i="21" a="1"/>
  <c r="G80" i="21" a="1"/>
  <c r="G32" i="21" a="1"/>
  <c r="G57" i="21" a="1"/>
  <c r="G67" i="21" a="1"/>
  <c r="G35" i="21" a="1"/>
  <c r="G33" i="21" l="1"/>
  <c r="G48" i="21"/>
  <c r="G34" i="21"/>
  <c r="AG47" i="21"/>
  <c r="AL47" i="21"/>
  <c r="AJ47" i="21"/>
  <c r="AI47" i="21"/>
  <c r="W47" i="21"/>
  <c r="Y47" i="21"/>
  <c r="AD47" i="21"/>
  <c r="AB47" i="21"/>
  <c r="O47" i="21"/>
  <c r="P47" i="21"/>
  <c r="Q47" i="21"/>
  <c r="V47" i="21"/>
  <c r="T47" i="21"/>
  <c r="R47" i="21"/>
  <c r="I47" i="21"/>
  <c r="N47" i="21"/>
  <c r="L47" i="21"/>
  <c r="AH47" i="21"/>
  <c r="J47" i="21"/>
  <c r="AF47" i="21"/>
  <c r="AK47" i="21"/>
  <c r="G45" i="21"/>
  <c r="K47" i="21"/>
  <c r="X47" i="21"/>
  <c r="AC47" i="21"/>
  <c r="Z47" i="21"/>
  <c r="AE47" i="21"/>
  <c r="H47" i="21"/>
  <c r="M47" i="21"/>
  <c r="S47" i="21"/>
  <c r="AA47" i="21"/>
  <c r="U47" i="21"/>
  <c r="Q46" i="21"/>
  <c r="L46" i="21"/>
  <c r="X46" i="21"/>
  <c r="S46" i="21"/>
  <c r="AG46" i="21"/>
  <c r="AH46" i="21"/>
  <c r="I46" i="21"/>
  <c r="AK46" i="21"/>
  <c r="AB46" i="21"/>
  <c r="AL46" i="21"/>
  <c r="AA46" i="21"/>
  <c r="Z46" i="21"/>
  <c r="AE46" i="21"/>
  <c r="AC46" i="21"/>
  <c r="H46" i="21"/>
  <c r="R46" i="21"/>
  <c r="AI46" i="21"/>
  <c r="W46" i="21"/>
  <c r="U46" i="21"/>
  <c r="AD46" i="21"/>
  <c r="J46" i="21"/>
  <c r="O46" i="21"/>
  <c r="M46" i="21"/>
  <c r="AF46" i="21"/>
  <c r="AJ46" i="21"/>
  <c r="Y46" i="21"/>
  <c r="V46" i="21"/>
  <c r="P46" i="21"/>
  <c r="T46" i="21"/>
  <c r="N46" i="21"/>
  <c r="G44" i="21"/>
  <c r="K46" i="21"/>
  <c r="AG37" i="21"/>
  <c r="AJ37" i="21"/>
  <c r="K37" i="21"/>
  <c r="Y37" i="21"/>
  <c r="AD37" i="21"/>
  <c r="AB37" i="21"/>
  <c r="R37" i="21"/>
  <c r="P37" i="21"/>
  <c r="Q37" i="21"/>
  <c r="V37" i="21"/>
  <c r="T37" i="21"/>
  <c r="Z37" i="21"/>
  <c r="I37" i="21"/>
  <c r="L37" i="21"/>
  <c r="X37" i="21"/>
  <c r="N37" i="21"/>
  <c r="S37" i="21"/>
  <c r="AI37" i="21"/>
  <c r="AF37" i="21"/>
  <c r="AK37" i="21"/>
  <c r="AH37" i="21"/>
  <c r="G35" i="21"/>
  <c r="G37" i="21" s="1"/>
  <c r="U37" i="21"/>
  <c r="H37" i="21"/>
  <c r="M37" i="21"/>
  <c r="J37" i="21"/>
  <c r="O37" i="21"/>
  <c r="AL37" i="21"/>
  <c r="AA37" i="21"/>
  <c r="W37" i="21"/>
  <c r="AC37" i="21"/>
  <c r="AE37" i="21"/>
  <c r="G30" i="21"/>
  <c r="AI55" i="21"/>
  <c r="G53" i="21"/>
  <c r="AL55" i="21"/>
  <c r="Q55" i="21"/>
  <c r="R55" i="21"/>
  <c r="AA55" i="21"/>
  <c r="AF55" i="21"/>
  <c r="AD55" i="21"/>
  <c r="AJ55" i="21"/>
  <c r="I55" i="21"/>
  <c r="W55" i="21"/>
  <c r="S55" i="21"/>
  <c r="X55" i="21"/>
  <c r="V55" i="21"/>
  <c r="M55" i="21"/>
  <c r="P55" i="21"/>
  <c r="T55" i="21"/>
  <c r="K55" i="21"/>
  <c r="N55" i="21"/>
  <c r="L55" i="21"/>
  <c r="Z55" i="21"/>
  <c r="AG55" i="21"/>
  <c r="AH55" i="21"/>
  <c r="H55" i="21"/>
  <c r="U55" i="21"/>
  <c r="AC55" i="21"/>
  <c r="AE55" i="21"/>
  <c r="Y55" i="21"/>
  <c r="J55" i="21"/>
  <c r="O55" i="21"/>
  <c r="AK55" i="21"/>
  <c r="AB55" i="21"/>
  <c r="G51" i="21"/>
  <c r="G52" i="21"/>
  <c r="G49" i="21"/>
  <c r="AK56" i="21"/>
  <c r="T56" i="21"/>
  <c r="AA56" i="21"/>
  <c r="AH56" i="21"/>
  <c r="AE56" i="21"/>
  <c r="AC56" i="21"/>
  <c r="S56" i="21"/>
  <c r="AG56" i="21"/>
  <c r="V56" i="21"/>
  <c r="Z56" i="21"/>
  <c r="W56" i="21"/>
  <c r="U56" i="21"/>
  <c r="AJ56" i="21"/>
  <c r="O56" i="21"/>
  <c r="P56" i="21"/>
  <c r="R56" i="21"/>
  <c r="M56" i="21"/>
  <c r="AD56" i="21"/>
  <c r="G54" i="21"/>
  <c r="J56" i="21"/>
  <c r="AL56" i="21"/>
  <c r="AB56" i="21"/>
  <c r="AF56" i="21"/>
  <c r="H56" i="21"/>
  <c r="Q56" i="21"/>
  <c r="N56" i="21"/>
  <c r="X56" i="21"/>
  <c r="AI56" i="21"/>
  <c r="I56" i="21"/>
  <c r="L56" i="21"/>
  <c r="K56" i="21"/>
  <c r="Y56" i="21"/>
  <c r="G42" i="21"/>
  <c r="G41" i="21"/>
  <c r="G47" i="21" s="1"/>
  <c r="G43" i="21"/>
  <c r="AF38" i="21"/>
  <c r="AC38" i="21"/>
  <c r="AI38" i="21"/>
  <c r="AL38" i="21"/>
  <c r="W38" i="21"/>
  <c r="L38" i="21"/>
  <c r="X38" i="21"/>
  <c r="U38" i="21"/>
  <c r="AA38" i="21"/>
  <c r="J38" i="21"/>
  <c r="R38" i="21"/>
  <c r="P38" i="21"/>
  <c r="M38" i="21"/>
  <c r="S38" i="21"/>
  <c r="AH38" i="21"/>
  <c r="K38" i="21"/>
  <c r="H38" i="21"/>
  <c r="AJ38" i="21"/>
  <c r="N38" i="21"/>
  <c r="Q38" i="21"/>
  <c r="AE38" i="21"/>
  <c r="AB38" i="21"/>
  <c r="V38" i="21"/>
  <c r="AD38" i="21"/>
  <c r="I38" i="21"/>
  <c r="O38" i="21"/>
  <c r="AK38" i="21"/>
  <c r="G36" i="21"/>
  <c r="AG38" i="21"/>
  <c r="Y38" i="21"/>
  <c r="T38" i="21"/>
  <c r="Z38" i="21"/>
  <c r="G50" i="21"/>
  <c r="G40" i="21"/>
  <c r="G39" i="21"/>
  <c r="G32" i="21"/>
  <c r="G31" i="21"/>
  <c r="G67" i="21"/>
  <c r="G66" i="21"/>
  <c r="G70" i="21"/>
  <c r="O65" i="21"/>
  <c r="AJ65" i="21"/>
  <c r="I65" i="21"/>
  <c r="AH65" i="21"/>
  <c r="J65" i="21"/>
  <c r="M65" i="21"/>
  <c r="H65" i="21"/>
  <c r="AE65" i="21"/>
  <c r="AI65" i="21"/>
  <c r="AF65" i="21"/>
  <c r="AD65" i="21"/>
  <c r="AB65" i="21"/>
  <c r="AA65" i="21"/>
  <c r="V65" i="21"/>
  <c r="X65" i="21"/>
  <c r="U65" i="21"/>
  <c r="AG65" i="21"/>
  <c r="L65" i="21"/>
  <c r="S65" i="21"/>
  <c r="P65" i="21"/>
  <c r="N65" i="21"/>
  <c r="Y65" i="21"/>
  <c r="T65" i="21"/>
  <c r="Z65" i="21"/>
  <c r="W65" i="21"/>
  <c r="G63" i="21"/>
  <c r="Q65" i="21"/>
  <c r="R65" i="21"/>
  <c r="AC65" i="21"/>
  <c r="AL65" i="21"/>
  <c r="K65" i="21"/>
  <c r="AK65" i="21"/>
  <c r="G61" i="21"/>
  <c r="AD83" i="21"/>
  <c r="AH83" i="21"/>
  <c r="Q83" i="21"/>
  <c r="V83" i="21"/>
  <c r="T83" i="21"/>
  <c r="Z83" i="21"/>
  <c r="X83" i="21"/>
  <c r="U83" i="21"/>
  <c r="Y83" i="21"/>
  <c r="M83" i="21"/>
  <c r="N83" i="21"/>
  <c r="L83" i="21"/>
  <c r="R83" i="21"/>
  <c r="P83" i="21"/>
  <c r="G81" i="21"/>
  <c r="J83" i="21"/>
  <c r="AK83" i="21"/>
  <c r="H83" i="21"/>
  <c r="W83" i="21"/>
  <c r="O83" i="21"/>
  <c r="AC83" i="21"/>
  <c r="AI83" i="21"/>
  <c r="AG83" i="21"/>
  <c r="AE83" i="21"/>
  <c r="AA83" i="21"/>
  <c r="AL83" i="21"/>
  <c r="AJ83" i="21"/>
  <c r="K83" i="21"/>
  <c r="I83" i="21"/>
  <c r="AB83" i="21"/>
  <c r="AF83" i="21"/>
  <c r="S83" i="21"/>
  <c r="O82" i="21"/>
  <c r="M82" i="21"/>
  <c r="K82" i="21"/>
  <c r="Q82" i="21"/>
  <c r="AL82" i="21"/>
  <c r="AJ82" i="21"/>
  <c r="AH82" i="21"/>
  <c r="I82" i="21"/>
  <c r="AE82" i="21"/>
  <c r="AG82" i="21"/>
  <c r="AD82" i="21"/>
  <c r="AB82" i="21"/>
  <c r="Z82" i="21"/>
  <c r="H82" i="21"/>
  <c r="V82" i="21"/>
  <c r="T82" i="21"/>
  <c r="R82" i="21"/>
  <c r="AF82" i="21"/>
  <c r="AC82" i="21"/>
  <c r="N82" i="21"/>
  <c r="L82" i="21"/>
  <c r="J82" i="21"/>
  <c r="X82" i="21"/>
  <c r="AK82" i="21"/>
  <c r="AI82" i="21"/>
  <c r="G80" i="21"/>
  <c r="P82" i="21"/>
  <c r="W82" i="21"/>
  <c r="U82" i="21"/>
  <c r="S82" i="21"/>
  <c r="Y82" i="21"/>
  <c r="AA82" i="21"/>
  <c r="L64" i="21"/>
  <c r="Z64" i="21"/>
  <c r="AE64" i="21"/>
  <c r="AI64" i="21"/>
  <c r="AF64" i="21"/>
  <c r="V64" i="21"/>
  <c r="M64" i="21"/>
  <c r="AG64" i="21"/>
  <c r="AB64" i="21"/>
  <c r="AA64" i="21"/>
  <c r="X64" i="21"/>
  <c r="U64" i="21"/>
  <c r="AD64" i="21"/>
  <c r="S64" i="21"/>
  <c r="G62" i="21"/>
  <c r="J64" i="21"/>
  <c r="AJ64" i="21"/>
  <c r="P64" i="21"/>
  <c r="N64" i="21"/>
  <c r="AL64" i="21"/>
  <c r="K64" i="21"/>
  <c r="H64" i="21"/>
  <c r="AK64" i="21"/>
  <c r="AC64" i="21"/>
  <c r="W64" i="21"/>
  <c r="T64" i="21"/>
  <c r="Q64" i="21"/>
  <c r="O64" i="21"/>
  <c r="R64" i="21"/>
  <c r="I64" i="21"/>
  <c r="AH64" i="21"/>
  <c r="Y64" i="21"/>
  <c r="G75" i="21"/>
  <c r="U74" i="21"/>
  <c r="AA74" i="21"/>
  <c r="AF74" i="21"/>
  <c r="AL74" i="21"/>
  <c r="R74" i="21"/>
  <c r="AK74" i="21"/>
  <c r="M74" i="21"/>
  <c r="S74" i="21"/>
  <c r="X74" i="21"/>
  <c r="AD74" i="21"/>
  <c r="Y74" i="21"/>
  <c r="G72" i="21"/>
  <c r="AJ74" i="21"/>
  <c r="K74" i="21"/>
  <c r="P74" i="21"/>
  <c r="Z74" i="21"/>
  <c r="V74" i="21"/>
  <c r="AB74" i="21"/>
  <c r="AH74" i="21"/>
  <c r="H74" i="21"/>
  <c r="T74" i="21"/>
  <c r="AG74" i="21"/>
  <c r="AE74" i="21"/>
  <c r="N74" i="21"/>
  <c r="L74" i="21"/>
  <c r="W74" i="21"/>
  <c r="O74" i="21"/>
  <c r="AC74" i="21"/>
  <c r="AI74" i="21"/>
  <c r="I74" i="21"/>
  <c r="J74" i="21"/>
  <c r="Q74" i="21"/>
  <c r="G69" i="21"/>
  <c r="G59" i="21"/>
  <c r="G68" i="21"/>
  <c r="G79" i="21"/>
  <c r="G58" i="21"/>
  <c r="G78" i="21"/>
  <c r="G57" i="21"/>
  <c r="G76" i="21"/>
  <c r="M73" i="21"/>
  <c r="J73" i="21"/>
  <c r="P73" i="21"/>
  <c r="O73" i="21"/>
  <c r="AL73" i="21"/>
  <c r="AJ73" i="21"/>
  <c r="G71" i="21"/>
  <c r="H73" i="21"/>
  <c r="AC73" i="21"/>
  <c r="AF73" i="21"/>
  <c r="AD73" i="21"/>
  <c r="AB73" i="21"/>
  <c r="AG73" i="21"/>
  <c r="K73" i="21"/>
  <c r="V73" i="21"/>
  <c r="T73" i="21"/>
  <c r="Y73" i="21"/>
  <c r="AI73" i="21"/>
  <c r="W73" i="21"/>
  <c r="N73" i="21"/>
  <c r="L73" i="21"/>
  <c r="Q73" i="21"/>
  <c r="AE73" i="21"/>
  <c r="AK73" i="21"/>
  <c r="AH73" i="21"/>
  <c r="I73" i="21"/>
  <c r="AA73" i="21"/>
  <c r="U73" i="21"/>
  <c r="R73" i="21"/>
  <c r="X73" i="21"/>
  <c r="S73" i="21"/>
  <c r="Z73" i="21"/>
  <c r="G60" i="21"/>
  <c r="G77" i="21"/>
  <c r="A1" i="13"/>
  <c r="A1" i="14"/>
  <c r="G11" i="21"/>
  <c r="G28" i="21"/>
  <c r="G20" i="21"/>
  <c r="G10" i="21"/>
  <c r="G29" i="21"/>
  <c r="G19" i="21"/>
  <c r="G65" i="21" l="1"/>
  <c r="G46" i="21"/>
  <c r="G38" i="21"/>
  <c r="G64" i="21"/>
  <c r="G56" i="21"/>
  <c r="G82" i="21"/>
  <c r="G74" i="21"/>
  <c r="G55" i="21"/>
  <c r="G73" i="21"/>
  <c r="G83" i="21"/>
  <c r="X75" i="7"/>
  <c r="AB75" i="7" s="1"/>
  <c r="W75" i="7"/>
  <c r="V75" i="7"/>
  <c r="U75" i="7"/>
  <c r="T75" i="7"/>
  <c r="S75" i="7"/>
  <c r="R75" i="7"/>
  <c r="Q75" i="7"/>
  <c r="AA75" i="7" s="1"/>
  <c r="P75" i="7"/>
  <c r="O75" i="7"/>
  <c r="N75" i="7"/>
  <c r="M75" i="7"/>
  <c r="L75" i="7"/>
  <c r="K75" i="7"/>
  <c r="J75" i="7"/>
  <c r="I75" i="7"/>
  <c r="H75" i="7"/>
  <c r="G75" i="7"/>
  <c r="F75" i="7"/>
  <c r="E75" i="7"/>
  <c r="D75" i="7"/>
  <c r="C75" i="7"/>
  <c r="B75" i="7"/>
  <c r="X74" i="7"/>
  <c r="AB74" i="7" s="1"/>
  <c r="W74" i="7"/>
  <c r="V74" i="7"/>
  <c r="U74" i="7"/>
  <c r="T74" i="7"/>
  <c r="S74" i="7"/>
  <c r="R74" i="7"/>
  <c r="Q74" i="7"/>
  <c r="AA74" i="7" s="1"/>
  <c r="P74" i="7"/>
  <c r="O74" i="7"/>
  <c r="N74" i="7"/>
  <c r="M74" i="7"/>
  <c r="M76" i="7" s="1"/>
  <c r="L74" i="7"/>
  <c r="K74" i="7"/>
  <c r="J74" i="7"/>
  <c r="Z74" i="7" s="1"/>
  <c r="I74" i="7"/>
  <c r="H74" i="7"/>
  <c r="G74" i="7"/>
  <c r="F74" i="7"/>
  <c r="E74" i="7"/>
  <c r="D74" i="7"/>
  <c r="C74" i="7"/>
  <c r="B74" i="7"/>
  <c r="X73" i="7"/>
  <c r="AB73" i="7" s="1"/>
  <c r="W73" i="7"/>
  <c r="V73" i="7"/>
  <c r="U73" i="7"/>
  <c r="T73" i="7"/>
  <c r="S73" i="7"/>
  <c r="R73" i="7"/>
  <c r="Q73" i="7"/>
  <c r="AA73" i="7" s="1"/>
  <c r="P73" i="7"/>
  <c r="O73" i="7"/>
  <c r="N73" i="7"/>
  <c r="M73" i="7"/>
  <c r="L73" i="7"/>
  <c r="K73" i="7"/>
  <c r="J73" i="7"/>
  <c r="Z73" i="7" s="1"/>
  <c r="I73" i="7"/>
  <c r="H73" i="7"/>
  <c r="G73" i="7"/>
  <c r="F73" i="7"/>
  <c r="E73" i="7"/>
  <c r="D73" i="7"/>
  <c r="C73" i="7"/>
  <c r="B73" i="7"/>
  <c r="X72" i="7"/>
  <c r="AB72" i="7" s="1"/>
  <c r="W72" i="7"/>
  <c r="V72" i="7"/>
  <c r="U72" i="7"/>
  <c r="T72" i="7"/>
  <c r="S72" i="7"/>
  <c r="R72" i="7"/>
  <c r="Q72" i="7"/>
  <c r="P72" i="7"/>
  <c r="O72" i="7"/>
  <c r="N72" i="7"/>
  <c r="M72" i="7"/>
  <c r="L72" i="7"/>
  <c r="K72" i="7"/>
  <c r="J72" i="7"/>
  <c r="Z72" i="7" s="1"/>
  <c r="I72" i="7"/>
  <c r="H72" i="7"/>
  <c r="G72" i="7"/>
  <c r="F72" i="7"/>
  <c r="E72" i="7"/>
  <c r="D72" i="7"/>
  <c r="C72" i="7"/>
  <c r="B72" i="7"/>
  <c r="X71" i="7"/>
  <c r="AB71" i="7" s="1"/>
  <c r="W71" i="7"/>
  <c r="V71" i="7"/>
  <c r="U71" i="7"/>
  <c r="T71" i="7"/>
  <c r="S71" i="7"/>
  <c r="R71" i="7"/>
  <c r="R77" i="7" s="1"/>
  <c r="Q71" i="7"/>
  <c r="AA71" i="7" s="1"/>
  <c r="P71" i="7"/>
  <c r="O71" i="7"/>
  <c r="N71" i="7"/>
  <c r="M71" i="7"/>
  <c r="L71" i="7"/>
  <c r="K71" i="7"/>
  <c r="J71" i="7"/>
  <c r="Z71" i="7" s="1"/>
  <c r="I71" i="7"/>
  <c r="H71" i="7"/>
  <c r="G71" i="7"/>
  <c r="F71" i="7"/>
  <c r="E71" i="7"/>
  <c r="D71" i="7"/>
  <c r="C71" i="7"/>
  <c r="B71" i="7"/>
  <c r="X70" i="7"/>
  <c r="AB70" i="7" s="1"/>
  <c r="W70" i="7"/>
  <c r="V70" i="7"/>
  <c r="U70" i="7"/>
  <c r="T70" i="7"/>
  <c r="S70" i="7"/>
  <c r="R70" i="7"/>
  <c r="Q70" i="7"/>
  <c r="AA70" i="7" s="1"/>
  <c r="P70" i="7"/>
  <c r="O70" i="7"/>
  <c r="N70" i="7"/>
  <c r="M70" i="7"/>
  <c r="L70" i="7"/>
  <c r="K70" i="7"/>
  <c r="J70" i="7"/>
  <c r="Z70" i="7" s="1"/>
  <c r="I70" i="7"/>
  <c r="H70" i="7"/>
  <c r="G70" i="7"/>
  <c r="F70" i="7"/>
  <c r="E70" i="7"/>
  <c r="D70" i="7"/>
  <c r="C70" i="7"/>
  <c r="B70" i="7"/>
  <c r="X69" i="7"/>
  <c r="AB69" i="7" s="1"/>
  <c r="W69" i="7"/>
  <c r="V69" i="7"/>
  <c r="U69" i="7"/>
  <c r="T69" i="7"/>
  <c r="S69" i="7"/>
  <c r="R69" i="7"/>
  <c r="Q69" i="7"/>
  <c r="AA69" i="7" s="1"/>
  <c r="P69" i="7"/>
  <c r="O69" i="7"/>
  <c r="N69" i="7"/>
  <c r="M69" i="7"/>
  <c r="L69" i="7"/>
  <c r="K69" i="7"/>
  <c r="J69" i="7"/>
  <c r="Z69" i="7" s="1"/>
  <c r="I69" i="7"/>
  <c r="H69" i="7"/>
  <c r="G69" i="7"/>
  <c r="F69" i="7"/>
  <c r="E69" i="7"/>
  <c r="D69" i="7"/>
  <c r="C69" i="7"/>
  <c r="B69" i="7"/>
  <c r="X62" i="7"/>
  <c r="AB62" i="7" s="1"/>
  <c r="W62" i="7"/>
  <c r="V62" i="7"/>
  <c r="U62" i="7"/>
  <c r="T62" i="7"/>
  <c r="S62" i="7"/>
  <c r="R62" i="7"/>
  <c r="Q62" i="7"/>
  <c r="AA62" i="7" s="1"/>
  <c r="P62" i="7"/>
  <c r="O62" i="7"/>
  <c r="O64" i="7" s="1"/>
  <c r="N62" i="7"/>
  <c r="M62" i="7"/>
  <c r="L62" i="7"/>
  <c r="K62" i="7"/>
  <c r="J62" i="7"/>
  <c r="I62" i="7"/>
  <c r="H62" i="7"/>
  <c r="G62" i="7"/>
  <c r="F62" i="7"/>
  <c r="E62" i="7"/>
  <c r="D62" i="7"/>
  <c r="C62" i="7"/>
  <c r="B62" i="7"/>
  <c r="X61" i="7"/>
  <c r="AB61" i="7" s="1"/>
  <c r="W61" i="7"/>
  <c r="V61" i="7"/>
  <c r="U61" i="7"/>
  <c r="T61" i="7"/>
  <c r="S61" i="7"/>
  <c r="R61" i="7"/>
  <c r="Q61" i="7"/>
  <c r="AA61" i="7" s="1"/>
  <c r="P61" i="7"/>
  <c r="O61" i="7"/>
  <c r="N61" i="7"/>
  <c r="M61" i="7"/>
  <c r="L61" i="7"/>
  <c r="K61" i="7"/>
  <c r="J61" i="7"/>
  <c r="I61" i="7"/>
  <c r="H61" i="7"/>
  <c r="G61" i="7"/>
  <c r="F61" i="7"/>
  <c r="F63" i="7" s="1"/>
  <c r="E61" i="7"/>
  <c r="D61" i="7"/>
  <c r="C61" i="7"/>
  <c r="B61" i="7"/>
  <c r="X60" i="7"/>
  <c r="AB60" i="7" s="1"/>
  <c r="W60" i="7"/>
  <c r="V60" i="7"/>
  <c r="U60" i="7"/>
  <c r="T60" i="7"/>
  <c r="S60" i="7"/>
  <c r="R60" i="7"/>
  <c r="Q60" i="7"/>
  <c r="AA60" i="7" s="1"/>
  <c r="P60" i="7"/>
  <c r="O60" i="7"/>
  <c r="N60" i="7"/>
  <c r="M60" i="7"/>
  <c r="L60" i="7"/>
  <c r="K60" i="7"/>
  <c r="J60" i="7"/>
  <c r="Z60" i="7" s="1"/>
  <c r="I60" i="7"/>
  <c r="H60" i="7"/>
  <c r="G60" i="7"/>
  <c r="F60" i="7"/>
  <c r="E60" i="7"/>
  <c r="D60" i="7"/>
  <c r="C60" i="7"/>
  <c r="B60" i="7"/>
  <c r="X59" i="7"/>
  <c r="W59" i="7"/>
  <c r="V59" i="7"/>
  <c r="U59" i="7"/>
  <c r="T59" i="7"/>
  <c r="S59" i="7"/>
  <c r="R59" i="7"/>
  <c r="Q59" i="7"/>
  <c r="AA59" i="7" s="1"/>
  <c r="P59" i="7"/>
  <c r="O59" i="7"/>
  <c r="N59" i="7"/>
  <c r="M59" i="7"/>
  <c r="L59" i="7"/>
  <c r="K59" i="7"/>
  <c r="J59" i="7"/>
  <c r="Z59" i="7" s="1"/>
  <c r="I59" i="7"/>
  <c r="H59" i="7"/>
  <c r="G59" i="7"/>
  <c r="F59" i="7"/>
  <c r="E59" i="7"/>
  <c r="D59" i="7"/>
  <c r="C59" i="7"/>
  <c r="B59" i="7"/>
  <c r="X58" i="7"/>
  <c r="W58" i="7"/>
  <c r="V58" i="7"/>
  <c r="U58" i="7"/>
  <c r="T58" i="7"/>
  <c r="S58" i="7"/>
  <c r="R58" i="7"/>
  <c r="Q58" i="7"/>
  <c r="AA58" i="7" s="1"/>
  <c r="P58" i="7"/>
  <c r="O58" i="7"/>
  <c r="N58" i="7"/>
  <c r="M58" i="7"/>
  <c r="L58" i="7"/>
  <c r="K58" i="7"/>
  <c r="J58" i="7"/>
  <c r="Z58" i="7" s="1"/>
  <c r="I58" i="7"/>
  <c r="I64" i="7" s="1"/>
  <c r="H58" i="7"/>
  <c r="G58" i="7"/>
  <c r="F58" i="7"/>
  <c r="E58" i="7"/>
  <c r="D58" i="7"/>
  <c r="C58" i="7"/>
  <c r="B58" i="7"/>
  <c r="X57" i="7"/>
  <c r="AB57" i="7" s="1"/>
  <c r="W57" i="7"/>
  <c r="V57" i="7"/>
  <c r="U57" i="7"/>
  <c r="T57" i="7"/>
  <c r="S57" i="7"/>
  <c r="R57" i="7"/>
  <c r="Q57" i="7"/>
  <c r="AA57" i="7" s="1"/>
  <c r="P57" i="7"/>
  <c r="O57" i="7"/>
  <c r="N57" i="7"/>
  <c r="M57" i="7"/>
  <c r="L57" i="7"/>
  <c r="K57" i="7"/>
  <c r="J57" i="7"/>
  <c r="Z57" i="7" s="1"/>
  <c r="I57" i="7"/>
  <c r="H57" i="7"/>
  <c r="G57" i="7"/>
  <c r="F57" i="7"/>
  <c r="E57" i="7"/>
  <c r="D57" i="7"/>
  <c r="C57" i="7"/>
  <c r="B57" i="7"/>
  <c r="X56" i="7"/>
  <c r="AB56" i="7" s="1"/>
  <c r="W56" i="7"/>
  <c r="V56" i="7"/>
  <c r="U56" i="7"/>
  <c r="T56" i="7"/>
  <c r="S56" i="7"/>
  <c r="R56" i="7"/>
  <c r="Q56" i="7"/>
  <c r="AA56" i="7" s="1"/>
  <c r="P56" i="7"/>
  <c r="O56" i="7"/>
  <c r="N56" i="7"/>
  <c r="M56" i="7"/>
  <c r="L56" i="7"/>
  <c r="K56" i="7"/>
  <c r="J56" i="7"/>
  <c r="Z56" i="7" s="1"/>
  <c r="I56" i="7"/>
  <c r="H56" i="7"/>
  <c r="G56" i="7"/>
  <c r="F56" i="7"/>
  <c r="E56" i="7"/>
  <c r="D56" i="7"/>
  <c r="C56" i="7"/>
  <c r="B56" i="7"/>
  <c r="X49" i="7"/>
  <c r="AB49" i="7" s="1"/>
  <c r="W49" i="7"/>
  <c r="V49" i="7"/>
  <c r="U49" i="7"/>
  <c r="T49" i="7"/>
  <c r="S49" i="7"/>
  <c r="R49" i="7"/>
  <c r="Q49" i="7"/>
  <c r="P49" i="7"/>
  <c r="O49" i="7"/>
  <c r="N49" i="7"/>
  <c r="M49" i="7"/>
  <c r="L49" i="7"/>
  <c r="K49" i="7"/>
  <c r="J49" i="7"/>
  <c r="Z49" i="7" s="1"/>
  <c r="I49" i="7"/>
  <c r="H49" i="7"/>
  <c r="G49" i="7"/>
  <c r="F49" i="7"/>
  <c r="E49" i="7"/>
  <c r="D49" i="7"/>
  <c r="C49" i="7"/>
  <c r="B49" i="7"/>
  <c r="X48" i="7"/>
  <c r="AB48" i="7" s="1"/>
  <c r="W48" i="7"/>
  <c r="V48" i="7"/>
  <c r="U48" i="7"/>
  <c r="T48" i="7"/>
  <c r="S48" i="7"/>
  <c r="R48" i="7"/>
  <c r="Q48" i="7"/>
  <c r="AA48" i="7" s="1"/>
  <c r="P48" i="7"/>
  <c r="O48" i="7"/>
  <c r="N48" i="7"/>
  <c r="M48" i="7"/>
  <c r="L48" i="7"/>
  <c r="K48" i="7"/>
  <c r="J48" i="7"/>
  <c r="I48" i="7"/>
  <c r="H48" i="7"/>
  <c r="G48" i="7"/>
  <c r="F48" i="7"/>
  <c r="E48" i="7"/>
  <c r="D48" i="7"/>
  <c r="C48" i="7"/>
  <c r="B48" i="7"/>
  <c r="X47" i="7"/>
  <c r="AB47" i="7" s="1"/>
  <c r="W47" i="7"/>
  <c r="V47" i="7"/>
  <c r="U47" i="7"/>
  <c r="T47" i="7"/>
  <c r="S47" i="7"/>
  <c r="R47" i="7"/>
  <c r="Q47" i="7"/>
  <c r="AA47" i="7" s="1"/>
  <c r="P47" i="7"/>
  <c r="O47" i="7"/>
  <c r="N47" i="7"/>
  <c r="M47" i="7"/>
  <c r="L47" i="7"/>
  <c r="K47" i="7"/>
  <c r="J47" i="7"/>
  <c r="Z47" i="7" s="1"/>
  <c r="I47" i="7"/>
  <c r="H47" i="7"/>
  <c r="G47" i="7"/>
  <c r="F47" i="7"/>
  <c r="E47" i="7"/>
  <c r="D47" i="7"/>
  <c r="C47" i="7"/>
  <c r="B47" i="7"/>
  <c r="X46" i="7"/>
  <c r="AB46" i="7" s="1"/>
  <c r="W46" i="7"/>
  <c r="V46" i="7"/>
  <c r="U46" i="7"/>
  <c r="T46" i="7"/>
  <c r="S46" i="7"/>
  <c r="R46" i="7"/>
  <c r="Q46" i="7"/>
  <c r="AA46" i="7" s="1"/>
  <c r="P46" i="7"/>
  <c r="O46" i="7"/>
  <c r="N46" i="7"/>
  <c r="M46" i="7"/>
  <c r="L46" i="7"/>
  <c r="K46" i="7"/>
  <c r="J46" i="7"/>
  <c r="Z46" i="7" s="1"/>
  <c r="I46" i="7"/>
  <c r="H46" i="7"/>
  <c r="G46" i="7"/>
  <c r="F46" i="7"/>
  <c r="E46" i="7"/>
  <c r="D46" i="7"/>
  <c r="C46" i="7"/>
  <c r="B46" i="7"/>
  <c r="X45" i="7"/>
  <c r="W45" i="7"/>
  <c r="V45" i="7"/>
  <c r="U45" i="7"/>
  <c r="T45" i="7"/>
  <c r="S45" i="7"/>
  <c r="R45" i="7"/>
  <c r="Q45" i="7"/>
  <c r="AA45" i="7" s="1"/>
  <c r="P45" i="7"/>
  <c r="O45" i="7"/>
  <c r="N45" i="7"/>
  <c r="M45" i="7"/>
  <c r="L45" i="7"/>
  <c r="K45" i="7"/>
  <c r="J45" i="7"/>
  <c r="Z45" i="7" s="1"/>
  <c r="I45" i="7"/>
  <c r="H45" i="7"/>
  <c r="G45" i="7"/>
  <c r="F45" i="7"/>
  <c r="E45" i="7"/>
  <c r="D45" i="7"/>
  <c r="C45" i="7"/>
  <c r="B45" i="7"/>
  <c r="X44" i="7"/>
  <c r="AB44" i="7" s="1"/>
  <c r="W44" i="7"/>
  <c r="V44" i="7"/>
  <c r="U44" i="7"/>
  <c r="T44" i="7"/>
  <c r="S44" i="7"/>
  <c r="R44" i="7"/>
  <c r="Q44" i="7"/>
  <c r="AA44" i="7" s="1"/>
  <c r="P44" i="7"/>
  <c r="O44" i="7"/>
  <c r="N44" i="7"/>
  <c r="M44" i="7"/>
  <c r="L44" i="7"/>
  <c r="K44" i="7"/>
  <c r="J44" i="7"/>
  <c r="Z44" i="7" s="1"/>
  <c r="I44" i="7"/>
  <c r="H44" i="7"/>
  <c r="G44" i="7"/>
  <c r="F44" i="7"/>
  <c r="E44" i="7"/>
  <c r="D44" i="7"/>
  <c r="C44" i="7"/>
  <c r="B44" i="7"/>
  <c r="X43" i="7"/>
  <c r="AB43" i="7" s="1"/>
  <c r="W43" i="7"/>
  <c r="V43" i="7"/>
  <c r="U43" i="7"/>
  <c r="T43" i="7"/>
  <c r="S43" i="7"/>
  <c r="R43" i="7"/>
  <c r="Q43" i="7"/>
  <c r="AA43" i="7" s="1"/>
  <c r="P43" i="7"/>
  <c r="O43" i="7"/>
  <c r="N43" i="7"/>
  <c r="M43" i="7"/>
  <c r="L43" i="7"/>
  <c r="K43" i="7"/>
  <c r="J43" i="7"/>
  <c r="Z43" i="7" s="1"/>
  <c r="I43" i="7"/>
  <c r="H43" i="7"/>
  <c r="G43" i="7"/>
  <c r="F43" i="7"/>
  <c r="E43" i="7"/>
  <c r="D43" i="7"/>
  <c r="C43" i="7"/>
  <c r="B43" i="7"/>
  <c r="X36" i="7"/>
  <c r="AB36" i="7" s="1"/>
  <c r="W36" i="7"/>
  <c r="V36" i="7"/>
  <c r="U36" i="7"/>
  <c r="T36" i="7"/>
  <c r="S36" i="7"/>
  <c r="R36" i="7"/>
  <c r="Q36" i="7"/>
  <c r="AA36" i="7" s="1"/>
  <c r="P36" i="7"/>
  <c r="O36" i="7"/>
  <c r="N36" i="7"/>
  <c r="M36" i="7"/>
  <c r="L36" i="7"/>
  <c r="K36" i="7"/>
  <c r="J36" i="7"/>
  <c r="Z36" i="7" s="1"/>
  <c r="I36" i="7"/>
  <c r="H36" i="7"/>
  <c r="G36" i="7"/>
  <c r="F36" i="7"/>
  <c r="E36" i="7"/>
  <c r="D36" i="7"/>
  <c r="C36" i="7"/>
  <c r="B36" i="7"/>
  <c r="X35" i="7"/>
  <c r="AB35" i="7" s="1"/>
  <c r="W35" i="7"/>
  <c r="V35" i="7"/>
  <c r="U35" i="7"/>
  <c r="T35" i="7"/>
  <c r="S35" i="7"/>
  <c r="R35" i="7"/>
  <c r="Q35" i="7"/>
  <c r="AA35" i="7" s="1"/>
  <c r="P35" i="7"/>
  <c r="P37" i="7" s="1"/>
  <c r="O35" i="7"/>
  <c r="N35" i="7"/>
  <c r="M35" i="7"/>
  <c r="L35" i="7"/>
  <c r="K35" i="7"/>
  <c r="J35" i="7"/>
  <c r="Z35" i="7" s="1"/>
  <c r="I35" i="7"/>
  <c r="H35" i="7"/>
  <c r="G35" i="7"/>
  <c r="F35" i="7"/>
  <c r="E35" i="7"/>
  <c r="D35" i="7"/>
  <c r="C35" i="7"/>
  <c r="B35" i="7"/>
  <c r="X34" i="7"/>
  <c r="AB34" i="7" s="1"/>
  <c r="W34" i="7"/>
  <c r="V34" i="7"/>
  <c r="U34" i="7"/>
  <c r="T34" i="7"/>
  <c r="S34" i="7"/>
  <c r="R34" i="7"/>
  <c r="Q34" i="7"/>
  <c r="AA34" i="7" s="1"/>
  <c r="P34" i="7"/>
  <c r="O34" i="7"/>
  <c r="N34" i="7"/>
  <c r="M34" i="7"/>
  <c r="L34" i="7"/>
  <c r="K34" i="7"/>
  <c r="J34" i="7"/>
  <c r="Z34" i="7" s="1"/>
  <c r="I34" i="7"/>
  <c r="H34" i="7"/>
  <c r="G34" i="7"/>
  <c r="F34" i="7"/>
  <c r="E34" i="7"/>
  <c r="D34" i="7"/>
  <c r="C34" i="7"/>
  <c r="B34" i="7"/>
  <c r="X33" i="7"/>
  <c r="AB33" i="7" s="1"/>
  <c r="W33" i="7"/>
  <c r="V33" i="7"/>
  <c r="U33" i="7"/>
  <c r="T33" i="7"/>
  <c r="S33" i="7"/>
  <c r="R33" i="7"/>
  <c r="Q33" i="7"/>
  <c r="P33" i="7"/>
  <c r="O33" i="7"/>
  <c r="N33" i="7"/>
  <c r="M33" i="7"/>
  <c r="L33" i="7"/>
  <c r="K33" i="7"/>
  <c r="J33" i="7"/>
  <c r="Z33" i="7" s="1"/>
  <c r="I33" i="7"/>
  <c r="H33" i="7"/>
  <c r="G33" i="7"/>
  <c r="F33" i="7"/>
  <c r="E33" i="7"/>
  <c r="D33" i="7"/>
  <c r="C33" i="7"/>
  <c r="B33" i="7"/>
  <c r="X32" i="7"/>
  <c r="W32" i="7"/>
  <c r="V32" i="7"/>
  <c r="U32" i="7"/>
  <c r="T32" i="7"/>
  <c r="S32" i="7"/>
  <c r="S38" i="7" s="1"/>
  <c r="R32" i="7"/>
  <c r="Q32" i="7"/>
  <c r="P32" i="7"/>
  <c r="O32" i="7"/>
  <c r="N32" i="7"/>
  <c r="M32" i="7"/>
  <c r="L32" i="7"/>
  <c r="K32" i="7"/>
  <c r="J32" i="7"/>
  <c r="Z32" i="7" s="1"/>
  <c r="I32" i="7"/>
  <c r="H32" i="7"/>
  <c r="G32" i="7"/>
  <c r="F32" i="7"/>
  <c r="E32" i="7"/>
  <c r="D32" i="7"/>
  <c r="C32" i="7"/>
  <c r="B32" i="7"/>
  <c r="X31" i="7"/>
  <c r="AB31" i="7" s="1"/>
  <c r="W31" i="7"/>
  <c r="V31" i="7"/>
  <c r="U31" i="7"/>
  <c r="T31" i="7"/>
  <c r="S31" i="7"/>
  <c r="R31" i="7"/>
  <c r="Q31" i="7"/>
  <c r="AA31" i="7" s="1"/>
  <c r="P31" i="7"/>
  <c r="O31" i="7"/>
  <c r="N31" i="7"/>
  <c r="M31" i="7"/>
  <c r="L31" i="7"/>
  <c r="K31" i="7"/>
  <c r="J31" i="7"/>
  <c r="Z31" i="7" s="1"/>
  <c r="I31" i="7"/>
  <c r="H31" i="7"/>
  <c r="G31" i="7"/>
  <c r="F31" i="7"/>
  <c r="E31" i="7"/>
  <c r="D31" i="7"/>
  <c r="C31" i="7"/>
  <c r="B31" i="7"/>
  <c r="X30" i="7"/>
  <c r="AB30" i="7" s="1"/>
  <c r="W30" i="7"/>
  <c r="V30" i="7"/>
  <c r="U30" i="7"/>
  <c r="T30" i="7"/>
  <c r="S30" i="7"/>
  <c r="R30" i="7"/>
  <c r="Q30" i="7"/>
  <c r="AA30" i="7" s="1"/>
  <c r="P30" i="7"/>
  <c r="O30" i="7"/>
  <c r="N30" i="7"/>
  <c r="M30" i="7"/>
  <c r="L30" i="7"/>
  <c r="K30" i="7"/>
  <c r="J30" i="7"/>
  <c r="Z30" i="7" s="1"/>
  <c r="I30" i="7"/>
  <c r="H30" i="7"/>
  <c r="G30" i="7"/>
  <c r="F30" i="7"/>
  <c r="E30" i="7"/>
  <c r="D30" i="7"/>
  <c r="C30" i="7"/>
  <c r="B30" i="7"/>
  <c r="X23" i="7"/>
  <c r="AB23" i="7" s="1"/>
  <c r="W23" i="7"/>
  <c r="V23" i="7"/>
  <c r="U23" i="7"/>
  <c r="T23" i="7"/>
  <c r="S23" i="7"/>
  <c r="R23" i="7"/>
  <c r="Q23" i="7"/>
  <c r="AA23" i="7" s="1"/>
  <c r="P23" i="7"/>
  <c r="O23" i="7"/>
  <c r="N23" i="7"/>
  <c r="M23" i="7"/>
  <c r="L23" i="7"/>
  <c r="K23" i="7"/>
  <c r="J23" i="7"/>
  <c r="Z23" i="7" s="1"/>
  <c r="I23" i="7"/>
  <c r="H23" i="7"/>
  <c r="G23" i="7"/>
  <c r="F23" i="7"/>
  <c r="E23" i="7"/>
  <c r="D23" i="7"/>
  <c r="C23" i="7"/>
  <c r="B23" i="7"/>
  <c r="X22" i="7"/>
  <c r="AB22" i="7" s="1"/>
  <c r="W22" i="7"/>
  <c r="V22" i="7"/>
  <c r="U22" i="7"/>
  <c r="T22" i="7"/>
  <c r="S22" i="7"/>
  <c r="R22" i="7"/>
  <c r="Q22" i="7"/>
  <c r="AA22" i="7" s="1"/>
  <c r="P22" i="7"/>
  <c r="O22" i="7"/>
  <c r="N22" i="7"/>
  <c r="M22" i="7"/>
  <c r="L22" i="7"/>
  <c r="K22" i="7"/>
  <c r="J22" i="7"/>
  <c r="Z22" i="7" s="1"/>
  <c r="I22" i="7"/>
  <c r="I24" i="7" s="1"/>
  <c r="H22" i="7"/>
  <c r="G22" i="7"/>
  <c r="F22" i="7"/>
  <c r="E22" i="7"/>
  <c r="D22" i="7"/>
  <c r="C22" i="7"/>
  <c r="B22" i="7"/>
  <c r="X21" i="7"/>
  <c r="AB21" i="7" s="1"/>
  <c r="W21" i="7"/>
  <c r="V21" i="7"/>
  <c r="U21" i="7"/>
  <c r="T21" i="7"/>
  <c r="S21" i="7"/>
  <c r="R21" i="7"/>
  <c r="Q21" i="7"/>
  <c r="AA21" i="7" s="1"/>
  <c r="P21" i="7"/>
  <c r="O21" i="7"/>
  <c r="N21" i="7"/>
  <c r="M21" i="7"/>
  <c r="L21" i="7"/>
  <c r="K21" i="7"/>
  <c r="J21" i="7"/>
  <c r="Z21" i="7" s="1"/>
  <c r="I21" i="7"/>
  <c r="H21" i="7"/>
  <c r="G21" i="7"/>
  <c r="F21" i="7"/>
  <c r="E21" i="7"/>
  <c r="D21" i="7"/>
  <c r="C21" i="7"/>
  <c r="B21" i="7"/>
  <c r="X20" i="7"/>
  <c r="AB20" i="7" s="1"/>
  <c r="W20" i="7"/>
  <c r="V20" i="7"/>
  <c r="U20" i="7"/>
  <c r="T20" i="7"/>
  <c r="S20" i="7"/>
  <c r="R20" i="7"/>
  <c r="Q20" i="7"/>
  <c r="AA20" i="7" s="1"/>
  <c r="P20" i="7"/>
  <c r="O20" i="7"/>
  <c r="N20" i="7"/>
  <c r="M20" i="7"/>
  <c r="L20" i="7"/>
  <c r="K20" i="7"/>
  <c r="J20" i="7"/>
  <c r="I20" i="7"/>
  <c r="H20" i="7"/>
  <c r="G20" i="7"/>
  <c r="F20" i="7"/>
  <c r="E20" i="7"/>
  <c r="D20" i="7"/>
  <c r="C20" i="7"/>
  <c r="B20" i="7"/>
  <c r="X19" i="7"/>
  <c r="AB19" i="7" s="1"/>
  <c r="W19" i="7"/>
  <c r="V19" i="7"/>
  <c r="U19" i="7"/>
  <c r="T19" i="7"/>
  <c r="T25" i="7" s="1"/>
  <c r="S19" i="7"/>
  <c r="R19" i="7"/>
  <c r="Q19" i="7"/>
  <c r="P19" i="7"/>
  <c r="O19" i="7"/>
  <c r="N19" i="7"/>
  <c r="M19" i="7"/>
  <c r="L19" i="7"/>
  <c r="L25" i="7" s="1"/>
  <c r="K19" i="7"/>
  <c r="J19" i="7"/>
  <c r="I19" i="7"/>
  <c r="H19" i="7"/>
  <c r="G19" i="7"/>
  <c r="F19" i="7"/>
  <c r="E19" i="7"/>
  <c r="D19" i="7"/>
  <c r="D25" i="7" s="1"/>
  <c r="C19" i="7"/>
  <c r="B19" i="7"/>
  <c r="X18" i="7"/>
  <c r="AB18" i="7" s="1"/>
  <c r="W18" i="7"/>
  <c r="V18" i="7"/>
  <c r="U18" i="7"/>
  <c r="T18" i="7"/>
  <c r="S18" i="7"/>
  <c r="R18" i="7"/>
  <c r="Q18" i="7"/>
  <c r="AA18" i="7" s="1"/>
  <c r="P18" i="7"/>
  <c r="O18" i="7"/>
  <c r="N18" i="7"/>
  <c r="M18" i="7"/>
  <c r="L18" i="7"/>
  <c r="K18" i="7"/>
  <c r="J18" i="7"/>
  <c r="Z18" i="7" s="1"/>
  <c r="I18" i="7"/>
  <c r="H18" i="7"/>
  <c r="G18" i="7"/>
  <c r="F18" i="7"/>
  <c r="E18" i="7"/>
  <c r="D18" i="7"/>
  <c r="C18" i="7"/>
  <c r="B18" i="7"/>
  <c r="X17" i="7"/>
  <c r="AB17" i="7" s="1"/>
  <c r="W17" i="7"/>
  <c r="V17" i="7"/>
  <c r="U17" i="7"/>
  <c r="T17" i="7"/>
  <c r="S17" i="7"/>
  <c r="R17" i="7"/>
  <c r="Q17" i="7"/>
  <c r="AA17" i="7" s="1"/>
  <c r="P17" i="7"/>
  <c r="O17" i="7"/>
  <c r="N17" i="7"/>
  <c r="M17" i="7"/>
  <c r="L17" i="7"/>
  <c r="K17" i="7"/>
  <c r="J17" i="7"/>
  <c r="Z17" i="7" s="1"/>
  <c r="I17" i="7"/>
  <c r="H17" i="7"/>
  <c r="G17" i="7"/>
  <c r="F17" i="7"/>
  <c r="E17" i="7"/>
  <c r="D17" i="7"/>
  <c r="C17" i="7"/>
  <c r="B17" i="7"/>
  <c r="X10" i="7"/>
  <c r="W10" i="7"/>
  <c r="V10" i="7"/>
  <c r="U10" i="7"/>
  <c r="T10" i="7"/>
  <c r="S10" i="7"/>
  <c r="R10" i="7"/>
  <c r="Q10" i="7"/>
  <c r="P10" i="7"/>
  <c r="O10" i="7"/>
  <c r="N10" i="7"/>
  <c r="M10" i="7"/>
  <c r="L10" i="7"/>
  <c r="K10" i="7"/>
  <c r="J10" i="7"/>
  <c r="I10" i="7"/>
  <c r="H10" i="7"/>
  <c r="G10" i="7"/>
  <c r="F10" i="7"/>
  <c r="E10" i="7"/>
  <c r="D10" i="7"/>
  <c r="C10" i="7"/>
  <c r="B10" i="7"/>
  <c r="X9" i="7"/>
  <c r="W9" i="7"/>
  <c r="V9" i="7"/>
  <c r="U9" i="7"/>
  <c r="T9" i="7"/>
  <c r="S9" i="7"/>
  <c r="R9" i="7"/>
  <c r="Q9" i="7"/>
  <c r="P9" i="7"/>
  <c r="O9" i="7"/>
  <c r="N9" i="7"/>
  <c r="M9" i="7"/>
  <c r="L9" i="7"/>
  <c r="K9" i="7"/>
  <c r="J9" i="7"/>
  <c r="I9" i="7"/>
  <c r="H9" i="7"/>
  <c r="G9" i="7"/>
  <c r="F9" i="7"/>
  <c r="E9" i="7"/>
  <c r="D9" i="7"/>
  <c r="C9" i="7"/>
  <c r="B9" i="7"/>
  <c r="X8" i="7"/>
  <c r="W8" i="7"/>
  <c r="V8" i="7"/>
  <c r="U8" i="7"/>
  <c r="T8" i="7"/>
  <c r="S8" i="7"/>
  <c r="R8" i="7"/>
  <c r="Q8" i="7"/>
  <c r="P8" i="7"/>
  <c r="O8" i="7"/>
  <c r="N8" i="7"/>
  <c r="M8" i="7"/>
  <c r="L8" i="7"/>
  <c r="K8" i="7"/>
  <c r="J8" i="7"/>
  <c r="I8" i="7"/>
  <c r="H8" i="7"/>
  <c r="G8" i="7"/>
  <c r="F8" i="7"/>
  <c r="E8" i="7"/>
  <c r="D8" i="7"/>
  <c r="C8" i="7"/>
  <c r="B8" i="7"/>
  <c r="X7" i="7"/>
  <c r="W7" i="7"/>
  <c r="V7" i="7"/>
  <c r="U7" i="7"/>
  <c r="T7" i="7"/>
  <c r="S7" i="7"/>
  <c r="R7" i="7"/>
  <c r="Q7" i="7"/>
  <c r="P7" i="7"/>
  <c r="O7" i="7"/>
  <c r="N7" i="7"/>
  <c r="M7" i="7"/>
  <c r="L7" i="7"/>
  <c r="K7" i="7"/>
  <c r="J7" i="7"/>
  <c r="I7" i="7"/>
  <c r="H7" i="7"/>
  <c r="G7" i="7"/>
  <c r="F7" i="7"/>
  <c r="E7" i="7"/>
  <c r="D7" i="7"/>
  <c r="C7" i="7"/>
  <c r="B7" i="7"/>
  <c r="X6" i="7"/>
  <c r="W6" i="7"/>
  <c r="V6" i="7"/>
  <c r="U6" i="7"/>
  <c r="T6" i="7"/>
  <c r="S6" i="7"/>
  <c r="R6" i="7"/>
  <c r="Q6" i="7"/>
  <c r="P6" i="7"/>
  <c r="O6" i="7"/>
  <c r="N6" i="7"/>
  <c r="M6" i="7"/>
  <c r="L6" i="7"/>
  <c r="K6" i="7"/>
  <c r="J6" i="7"/>
  <c r="I6" i="7"/>
  <c r="H6" i="7"/>
  <c r="G6" i="7"/>
  <c r="F6" i="7"/>
  <c r="E6" i="7"/>
  <c r="D6" i="7"/>
  <c r="C6" i="7"/>
  <c r="B6" i="7"/>
  <c r="X5" i="7"/>
  <c r="W5" i="7"/>
  <c r="V5" i="7"/>
  <c r="U5" i="7"/>
  <c r="T5" i="7"/>
  <c r="S5" i="7"/>
  <c r="R5" i="7"/>
  <c r="Q5" i="7"/>
  <c r="P5" i="7"/>
  <c r="O5" i="7"/>
  <c r="N5" i="7"/>
  <c r="M5" i="7"/>
  <c r="L5" i="7"/>
  <c r="K5" i="7"/>
  <c r="J5" i="7"/>
  <c r="I5" i="7"/>
  <c r="H5" i="7"/>
  <c r="G5" i="7"/>
  <c r="F5" i="7"/>
  <c r="E5" i="7"/>
  <c r="D5" i="7"/>
  <c r="C5" i="7"/>
  <c r="B5" i="7"/>
  <c r="X4" i="7"/>
  <c r="W4" i="7"/>
  <c r="V4" i="7"/>
  <c r="U4" i="7"/>
  <c r="T4" i="7"/>
  <c r="S4" i="7"/>
  <c r="R4" i="7"/>
  <c r="Q4" i="7"/>
  <c r="P4" i="7"/>
  <c r="O4" i="7"/>
  <c r="N4" i="7"/>
  <c r="M4" i="7"/>
  <c r="L4" i="7"/>
  <c r="K4" i="7"/>
  <c r="J4" i="7"/>
  <c r="I4" i="7"/>
  <c r="H4" i="7"/>
  <c r="G4" i="7"/>
  <c r="F4" i="7"/>
  <c r="E4" i="7"/>
  <c r="D4" i="7"/>
  <c r="C4" i="7"/>
  <c r="B4" i="7"/>
  <c r="W50" i="7"/>
  <c r="X75" i="6"/>
  <c r="AB75" i="6" s="1"/>
  <c r="W75" i="6"/>
  <c r="V75" i="6"/>
  <c r="U75" i="6"/>
  <c r="T75" i="6"/>
  <c r="S75" i="6"/>
  <c r="R75" i="6"/>
  <c r="Q75" i="6"/>
  <c r="P75" i="6"/>
  <c r="O75" i="6"/>
  <c r="N75" i="6"/>
  <c r="M75" i="6"/>
  <c r="L75" i="6"/>
  <c r="K75" i="6"/>
  <c r="J75" i="6"/>
  <c r="Z75" i="6" s="1"/>
  <c r="I75" i="6"/>
  <c r="H75" i="6"/>
  <c r="G75" i="6"/>
  <c r="F75" i="6"/>
  <c r="E75" i="6"/>
  <c r="D75" i="6"/>
  <c r="C75" i="6"/>
  <c r="B75" i="6"/>
  <c r="X74" i="6"/>
  <c r="W74" i="6"/>
  <c r="V74" i="6"/>
  <c r="U74" i="6"/>
  <c r="T74" i="6"/>
  <c r="S74" i="6"/>
  <c r="R74" i="6"/>
  <c r="Q74" i="6"/>
  <c r="AA74" i="6" s="1"/>
  <c r="P74" i="6"/>
  <c r="O74" i="6"/>
  <c r="N74" i="6"/>
  <c r="M74" i="6"/>
  <c r="L74" i="6"/>
  <c r="K74" i="6"/>
  <c r="J74" i="6"/>
  <c r="Z74" i="6" s="1"/>
  <c r="I74" i="6"/>
  <c r="H74" i="6"/>
  <c r="G74" i="6"/>
  <c r="F74" i="6"/>
  <c r="E74" i="6"/>
  <c r="D74" i="6"/>
  <c r="C74" i="6"/>
  <c r="B74" i="6"/>
  <c r="X73" i="6"/>
  <c r="AB73" i="6" s="1"/>
  <c r="W73" i="6"/>
  <c r="V73" i="6"/>
  <c r="U73" i="6"/>
  <c r="T73" i="6"/>
  <c r="S73" i="6"/>
  <c r="R73" i="6"/>
  <c r="Q73" i="6"/>
  <c r="AA73" i="6" s="1"/>
  <c r="P73" i="6"/>
  <c r="O73" i="6"/>
  <c r="N73" i="6"/>
  <c r="M73" i="6"/>
  <c r="L73" i="6"/>
  <c r="K73" i="6"/>
  <c r="J73" i="6"/>
  <c r="Z73" i="6" s="1"/>
  <c r="I73" i="6"/>
  <c r="H73" i="6"/>
  <c r="G73" i="6"/>
  <c r="F73" i="6"/>
  <c r="E73" i="6"/>
  <c r="D73" i="6"/>
  <c r="C73" i="6"/>
  <c r="B73" i="6"/>
  <c r="X72" i="6"/>
  <c r="AB72" i="6" s="1"/>
  <c r="W72" i="6"/>
  <c r="V72" i="6"/>
  <c r="U72" i="6"/>
  <c r="T72" i="6"/>
  <c r="S72" i="6"/>
  <c r="R72" i="6"/>
  <c r="Q72" i="6"/>
  <c r="AA72" i="6" s="1"/>
  <c r="P72" i="6"/>
  <c r="O72" i="6"/>
  <c r="N72" i="6"/>
  <c r="M72" i="6"/>
  <c r="L72" i="6"/>
  <c r="K72" i="6"/>
  <c r="J72" i="6"/>
  <c r="Z72" i="6" s="1"/>
  <c r="I72" i="6"/>
  <c r="H72" i="6"/>
  <c r="G72" i="6"/>
  <c r="F72" i="6"/>
  <c r="E72" i="6"/>
  <c r="D72" i="6"/>
  <c r="C72" i="6"/>
  <c r="B72" i="6"/>
  <c r="X71" i="6"/>
  <c r="AB71" i="6" s="1"/>
  <c r="W71" i="6"/>
  <c r="V71" i="6"/>
  <c r="U71" i="6"/>
  <c r="T71" i="6"/>
  <c r="S71" i="6"/>
  <c r="R71" i="6"/>
  <c r="Q71" i="6"/>
  <c r="AA71" i="6" s="1"/>
  <c r="P71" i="6"/>
  <c r="O71" i="6"/>
  <c r="O77" i="6" s="1"/>
  <c r="N71" i="6"/>
  <c r="M71" i="6"/>
  <c r="L71" i="6"/>
  <c r="K71" i="6"/>
  <c r="J71" i="6"/>
  <c r="Z71" i="6" s="1"/>
  <c r="I71" i="6"/>
  <c r="H71" i="6"/>
  <c r="G71" i="6"/>
  <c r="F71" i="6"/>
  <c r="E71" i="6"/>
  <c r="D71" i="6"/>
  <c r="C71" i="6"/>
  <c r="B71" i="6"/>
  <c r="X70" i="6"/>
  <c r="AB70" i="6" s="1"/>
  <c r="W70" i="6"/>
  <c r="V70" i="6"/>
  <c r="U70" i="6"/>
  <c r="T70" i="6"/>
  <c r="S70" i="6"/>
  <c r="R70" i="6"/>
  <c r="Q70" i="6"/>
  <c r="AA70" i="6" s="1"/>
  <c r="P70" i="6"/>
  <c r="O70" i="6"/>
  <c r="N70" i="6"/>
  <c r="M70" i="6"/>
  <c r="L70" i="6"/>
  <c r="K70" i="6"/>
  <c r="J70" i="6"/>
  <c r="Z70" i="6" s="1"/>
  <c r="I70" i="6"/>
  <c r="H70" i="6"/>
  <c r="G70" i="6"/>
  <c r="F70" i="6"/>
  <c r="E70" i="6"/>
  <c r="D70" i="6"/>
  <c r="C70" i="6"/>
  <c r="B70" i="6"/>
  <c r="X69" i="6"/>
  <c r="AB69" i="6" s="1"/>
  <c r="W69" i="6"/>
  <c r="V69" i="6"/>
  <c r="U69" i="6"/>
  <c r="T69" i="6"/>
  <c r="S69" i="6"/>
  <c r="R69" i="6"/>
  <c r="Q69" i="6"/>
  <c r="AA69" i="6" s="1"/>
  <c r="P69" i="6"/>
  <c r="O69" i="6"/>
  <c r="N69" i="6"/>
  <c r="M69" i="6"/>
  <c r="L69" i="6"/>
  <c r="K69" i="6"/>
  <c r="J69" i="6"/>
  <c r="Z69" i="6" s="1"/>
  <c r="I69" i="6"/>
  <c r="H69" i="6"/>
  <c r="G69" i="6"/>
  <c r="F69" i="6"/>
  <c r="E69" i="6"/>
  <c r="D69" i="6"/>
  <c r="C69" i="6"/>
  <c r="B69" i="6"/>
  <c r="X62" i="6"/>
  <c r="AB62" i="6" s="1"/>
  <c r="W62" i="6"/>
  <c r="V62" i="6"/>
  <c r="U62" i="6"/>
  <c r="T62" i="6"/>
  <c r="S62" i="6"/>
  <c r="R62" i="6"/>
  <c r="Q62" i="6"/>
  <c r="AA62" i="6" s="1"/>
  <c r="P62" i="6"/>
  <c r="O62" i="6"/>
  <c r="N62" i="6"/>
  <c r="M62" i="6"/>
  <c r="L62" i="6"/>
  <c r="K62" i="6"/>
  <c r="J62" i="6"/>
  <c r="Z62" i="6" s="1"/>
  <c r="I62" i="6"/>
  <c r="H62" i="6"/>
  <c r="G62" i="6"/>
  <c r="F62" i="6"/>
  <c r="E62" i="6"/>
  <c r="D62" i="6"/>
  <c r="C62" i="6"/>
  <c r="B62" i="6"/>
  <c r="X61" i="6"/>
  <c r="AB61" i="6" s="1"/>
  <c r="W61" i="6"/>
  <c r="V61" i="6"/>
  <c r="U61" i="6"/>
  <c r="T61" i="6"/>
  <c r="S61" i="6"/>
  <c r="R61" i="6"/>
  <c r="Q61" i="6"/>
  <c r="AA61" i="6" s="1"/>
  <c r="P61" i="6"/>
  <c r="O61" i="6"/>
  <c r="N61" i="6"/>
  <c r="M61" i="6"/>
  <c r="L61" i="6"/>
  <c r="K61" i="6"/>
  <c r="J61" i="6"/>
  <c r="I61" i="6"/>
  <c r="H61" i="6"/>
  <c r="G61" i="6"/>
  <c r="F61" i="6"/>
  <c r="E61" i="6"/>
  <c r="D61" i="6"/>
  <c r="C61" i="6"/>
  <c r="B61" i="6"/>
  <c r="X60" i="6"/>
  <c r="AB60" i="6" s="1"/>
  <c r="W60" i="6"/>
  <c r="V60" i="6"/>
  <c r="U60" i="6"/>
  <c r="T60" i="6"/>
  <c r="S60" i="6"/>
  <c r="R60" i="6"/>
  <c r="Q60" i="6"/>
  <c r="AA60" i="6" s="1"/>
  <c r="P60" i="6"/>
  <c r="O60" i="6"/>
  <c r="N60" i="6"/>
  <c r="M60" i="6"/>
  <c r="L60" i="6"/>
  <c r="K60" i="6"/>
  <c r="J60" i="6"/>
  <c r="Z60" i="6" s="1"/>
  <c r="I60" i="6"/>
  <c r="H60" i="6"/>
  <c r="G60" i="6"/>
  <c r="F60" i="6"/>
  <c r="E60" i="6"/>
  <c r="D60" i="6"/>
  <c r="C60" i="6"/>
  <c r="B60" i="6"/>
  <c r="X59" i="6"/>
  <c r="AB59" i="6" s="1"/>
  <c r="W59" i="6"/>
  <c r="V59" i="6"/>
  <c r="U59" i="6"/>
  <c r="T59" i="6"/>
  <c r="S59" i="6"/>
  <c r="R59" i="6"/>
  <c r="Q59" i="6"/>
  <c r="AA59" i="6" s="1"/>
  <c r="P59" i="6"/>
  <c r="O59" i="6"/>
  <c r="N59" i="6"/>
  <c r="M59" i="6"/>
  <c r="L59" i="6"/>
  <c r="K59" i="6"/>
  <c r="J59" i="6"/>
  <c r="Z59" i="6" s="1"/>
  <c r="I59" i="6"/>
  <c r="H59" i="6"/>
  <c r="G59" i="6"/>
  <c r="F59" i="6"/>
  <c r="F63" i="6" s="1"/>
  <c r="E59" i="6"/>
  <c r="D59" i="6"/>
  <c r="C59" i="6"/>
  <c r="B59" i="6"/>
  <c r="X58" i="6"/>
  <c r="W58" i="6"/>
  <c r="V58" i="6"/>
  <c r="U58" i="6"/>
  <c r="T58" i="6"/>
  <c r="S58" i="6"/>
  <c r="R58" i="6"/>
  <c r="Q58" i="6"/>
  <c r="AA58" i="6" s="1"/>
  <c r="P58" i="6"/>
  <c r="O58" i="6"/>
  <c r="N58" i="6"/>
  <c r="M58" i="6"/>
  <c r="L58" i="6"/>
  <c r="K58" i="6"/>
  <c r="J58" i="6"/>
  <c r="Z58" i="6" s="1"/>
  <c r="I58" i="6"/>
  <c r="H58" i="6"/>
  <c r="G58" i="6"/>
  <c r="F58" i="6"/>
  <c r="E58" i="6"/>
  <c r="D58" i="6"/>
  <c r="C58" i="6"/>
  <c r="B58" i="6"/>
  <c r="X57" i="6"/>
  <c r="AB57" i="6" s="1"/>
  <c r="W57" i="6"/>
  <c r="V57" i="6"/>
  <c r="U57" i="6"/>
  <c r="T57" i="6"/>
  <c r="S57" i="6"/>
  <c r="R57" i="6"/>
  <c r="Q57" i="6"/>
  <c r="AA57" i="6" s="1"/>
  <c r="P57" i="6"/>
  <c r="O57" i="6"/>
  <c r="N57" i="6"/>
  <c r="M57" i="6"/>
  <c r="L57" i="6"/>
  <c r="K57" i="6"/>
  <c r="J57" i="6"/>
  <c r="Z57" i="6" s="1"/>
  <c r="I57" i="6"/>
  <c r="H57" i="6"/>
  <c r="G57" i="6"/>
  <c r="F57" i="6"/>
  <c r="E57" i="6"/>
  <c r="D57" i="6"/>
  <c r="C57" i="6"/>
  <c r="B57" i="6"/>
  <c r="X56" i="6"/>
  <c r="AB56" i="6" s="1"/>
  <c r="W56" i="6"/>
  <c r="V56" i="6"/>
  <c r="U56" i="6"/>
  <c r="T56" i="6"/>
  <c r="S56" i="6"/>
  <c r="R56" i="6"/>
  <c r="Q56" i="6"/>
  <c r="AA56" i="6" s="1"/>
  <c r="P56" i="6"/>
  <c r="O56" i="6"/>
  <c r="N56" i="6"/>
  <c r="M56" i="6"/>
  <c r="L56" i="6"/>
  <c r="K56" i="6"/>
  <c r="J56" i="6"/>
  <c r="Z56" i="6" s="1"/>
  <c r="I56" i="6"/>
  <c r="H56" i="6"/>
  <c r="G56" i="6"/>
  <c r="F56" i="6"/>
  <c r="E56" i="6"/>
  <c r="D56" i="6"/>
  <c r="C56" i="6"/>
  <c r="B56" i="6"/>
  <c r="X49" i="6"/>
  <c r="AB49" i="6" s="1"/>
  <c r="W49" i="6"/>
  <c r="V49" i="6"/>
  <c r="U49" i="6"/>
  <c r="T49" i="6"/>
  <c r="S49" i="6"/>
  <c r="R49" i="6"/>
  <c r="Q49" i="6"/>
  <c r="AA49" i="6" s="1"/>
  <c r="P49" i="6"/>
  <c r="O49" i="6"/>
  <c r="N49" i="6"/>
  <c r="M49" i="6"/>
  <c r="L49" i="6"/>
  <c r="K49" i="6"/>
  <c r="J49" i="6"/>
  <c r="Z49" i="6" s="1"/>
  <c r="I49" i="6"/>
  <c r="H49" i="6"/>
  <c r="G49" i="6"/>
  <c r="F49" i="6"/>
  <c r="E49" i="6"/>
  <c r="D49" i="6"/>
  <c r="C49" i="6"/>
  <c r="B49" i="6"/>
  <c r="X48" i="6"/>
  <c r="AB48" i="6" s="1"/>
  <c r="W48" i="6"/>
  <c r="V48" i="6"/>
  <c r="U48" i="6"/>
  <c r="T48" i="6"/>
  <c r="S48" i="6"/>
  <c r="R48" i="6"/>
  <c r="Q48" i="6"/>
  <c r="P48" i="6"/>
  <c r="O48" i="6"/>
  <c r="N48" i="6"/>
  <c r="M48" i="6"/>
  <c r="L48" i="6"/>
  <c r="K48" i="6"/>
  <c r="J48" i="6"/>
  <c r="Z48" i="6" s="1"/>
  <c r="I48" i="6"/>
  <c r="H48" i="6"/>
  <c r="G48" i="6"/>
  <c r="F48" i="6"/>
  <c r="E48" i="6"/>
  <c r="D48" i="6"/>
  <c r="C48" i="6"/>
  <c r="B48" i="6"/>
  <c r="X47" i="6"/>
  <c r="AB47" i="6" s="1"/>
  <c r="W47" i="6"/>
  <c r="V47" i="6"/>
  <c r="U47" i="6"/>
  <c r="T47" i="6"/>
  <c r="S47" i="6"/>
  <c r="R47" i="6"/>
  <c r="Q47" i="6"/>
  <c r="AA47" i="6" s="1"/>
  <c r="P47" i="6"/>
  <c r="O47" i="6"/>
  <c r="N47" i="6"/>
  <c r="M47" i="6"/>
  <c r="L47" i="6"/>
  <c r="K47" i="6"/>
  <c r="J47" i="6"/>
  <c r="Z47" i="6" s="1"/>
  <c r="I47" i="6"/>
  <c r="H47" i="6"/>
  <c r="G47" i="6"/>
  <c r="F47" i="6"/>
  <c r="E47" i="6"/>
  <c r="D47" i="6"/>
  <c r="C47" i="6"/>
  <c r="B47" i="6"/>
  <c r="X46" i="6"/>
  <c r="W46" i="6"/>
  <c r="V46" i="6"/>
  <c r="U46" i="6"/>
  <c r="T46" i="6"/>
  <c r="S46" i="6"/>
  <c r="R46" i="6"/>
  <c r="Q46" i="6"/>
  <c r="AA46" i="6" s="1"/>
  <c r="P46" i="6"/>
  <c r="O46" i="6"/>
  <c r="O50" i="6" s="1"/>
  <c r="N46" i="6"/>
  <c r="M46" i="6"/>
  <c r="L46" i="6"/>
  <c r="K46" i="6"/>
  <c r="J46" i="6"/>
  <c r="Z46" i="6" s="1"/>
  <c r="I46" i="6"/>
  <c r="H46" i="6"/>
  <c r="G46" i="6"/>
  <c r="F46" i="6"/>
  <c r="E46" i="6"/>
  <c r="D46" i="6"/>
  <c r="C46" i="6"/>
  <c r="B46" i="6"/>
  <c r="X45" i="6"/>
  <c r="AB45" i="6" s="1"/>
  <c r="W45" i="6"/>
  <c r="V45" i="6"/>
  <c r="U45" i="6"/>
  <c r="T45" i="6"/>
  <c r="S45" i="6"/>
  <c r="R45" i="6"/>
  <c r="Q45" i="6"/>
  <c r="P45" i="6"/>
  <c r="O45" i="6"/>
  <c r="N45" i="6"/>
  <c r="M45" i="6"/>
  <c r="L45" i="6"/>
  <c r="K45" i="6"/>
  <c r="J45" i="6"/>
  <c r="Z45" i="6" s="1"/>
  <c r="I45" i="6"/>
  <c r="I51" i="6" s="1"/>
  <c r="H45" i="6"/>
  <c r="G45" i="6"/>
  <c r="F45" i="6"/>
  <c r="E45" i="6"/>
  <c r="D45" i="6"/>
  <c r="C45" i="6"/>
  <c r="B45" i="6"/>
  <c r="X44" i="6"/>
  <c r="AB44" i="6" s="1"/>
  <c r="W44" i="6"/>
  <c r="V44" i="6"/>
  <c r="U44" i="6"/>
  <c r="T44" i="6"/>
  <c r="S44" i="6"/>
  <c r="R44" i="6"/>
  <c r="Q44" i="6"/>
  <c r="AA44" i="6" s="1"/>
  <c r="P44" i="6"/>
  <c r="O44" i="6"/>
  <c r="N44" i="6"/>
  <c r="M44" i="6"/>
  <c r="L44" i="6"/>
  <c r="K44" i="6"/>
  <c r="J44" i="6"/>
  <c r="Z44" i="6" s="1"/>
  <c r="I44" i="6"/>
  <c r="H44" i="6"/>
  <c r="G44" i="6"/>
  <c r="F44" i="6"/>
  <c r="E44" i="6"/>
  <c r="D44" i="6"/>
  <c r="C44" i="6"/>
  <c r="B44" i="6"/>
  <c r="X43" i="6"/>
  <c r="AB43" i="6" s="1"/>
  <c r="W43" i="6"/>
  <c r="V43" i="6"/>
  <c r="U43" i="6"/>
  <c r="T43" i="6"/>
  <c r="S43" i="6"/>
  <c r="R43" i="6"/>
  <c r="Q43" i="6"/>
  <c r="AA43" i="6" s="1"/>
  <c r="P43" i="6"/>
  <c r="O43" i="6"/>
  <c r="N43" i="6"/>
  <c r="M43" i="6"/>
  <c r="L43" i="6"/>
  <c r="K43" i="6"/>
  <c r="J43" i="6"/>
  <c r="Z43" i="6" s="1"/>
  <c r="I43" i="6"/>
  <c r="H43" i="6"/>
  <c r="G43" i="6"/>
  <c r="F43" i="6"/>
  <c r="E43" i="6"/>
  <c r="D43" i="6"/>
  <c r="C43" i="6"/>
  <c r="B43" i="6"/>
  <c r="X36" i="6"/>
  <c r="AB36" i="6" s="1"/>
  <c r="W36" i="6"/>
  <c r="V36" i="6"/>
  <c r="U36" i="6"/>
  <c r="T36" i="6"/>
  <c r="S36" i="6"/>
  <c r="R36" i="6"/>
  <c r="Q36" i="6"/>
  <c r="AA36" i="6" s="1"/>
  <c r="P36" i="6"/>
  <c r="O36" i="6"/>
  <c r="N36" i="6"/>
  <c r="M36" i="6"/>
  <c r="L36" i="6"/>
  <c r="K36" i="6"/>
  <c r="J36" i="6"/>
  <c r="Z36" i="6" s="1"/>
  <c r="I36" i="6"/>
  <c r="H36" i="6"/>
  <c r="G36" i="6"/>
  <c r="F36" i="6"/>
  <c r="E36" i="6"/>
  <c r="D36" i="6"/>
  <c r="C36" i="6"/>
  <c r="B36" i="6"/>
  <c r="X35" i="6"/>
  <c r="AB35" i="6" s="1"/>
  <c r="W35" i="6"/>
  <c r="V35" i="6"/>
  <c r="U35" i="6"/>
  <c r="T35" i="6"/>
  <c r="S35" i="6"/>
  <c r="R35" i="6"/>
  <c r="Q35" i="6"/>
  <c r="AA35" i="6" s="1"/>
  <c r="P35" i="6"/>
  <c r="O35" i="6"/>
  <c r="N35" i="6"/>
  <c r="M35" i="6"/>
  <c r="L35" i="6"/>
  <c r="K35" i="6"/>
  <c r="J35" i="6"/>
  <c r="Z35" i="6" s="1"/>
  <c r="I35" i="6"/>
  <c r="H35" i="6"/>
  <c r="G35" i="6"/>
  <c r="F35" i="6"/>
  <c r="E35" i="6"/>
  <c r="D35" i="6"/>
  <c r="C35" i="6"/>
  <c r="B35" i="6"/>
  <c r="X34" i="6"/>
  <c r="AB34" i="6" s="1"/>
  <c r="W34" i="6"/>
  <c r="V34" i="6"/>
  <c r="U34" i="6"/>
  <c r="T34" i="6"/>
  <c r="S34" i="6"/>
  <c r="R34" i="6"/>
  <c r="Q34" i="6"/>
  <c r="AA34" i="6" s="1"/>
  <c r="P34" i="6"/>
  <c r="O34" i="6"/>
  <c r="N34" i="6"/>
  <c r="M34" i="6"/>
  <c r="L34" i="6"/>
  <c r="K34" i="6"/>
  <c r="J34" i="6"/>
  <c r="Z34" i="6" s="1"/>
  <c r="I34" i="6"/>
  <c r="H34" i="6"/>
  <c r="G34" i="6"/>
  <c r="F34" i="6"/>
  <c r="E34" i="6"/>
  <c r="D34" i="6"/>
  <c r="C34" i="6"/>
  <c r="B34" i="6"/>
  <c r="X33" i="6"/>
  <c r="AB33" i="6" s="1"/>
  <c r="W33" i="6"/>
  <c r="V33" i="6"/>
  <c r="U33" i="6"/>
  <c r="T33" i="6"/>
  <c r="S33" i="6"/>
  <c r="R33" i="6"/>
  <c r="Q33" i="6"/>
  <c r="AA33" i="6" s="1"/>
  <c r="P33" i="6"/>
  <c r="O33" i="6"/>
  <c r="N33" i="6"/>
  <c r="M33" i="6"/>
  <c r="L33" i="6"/>
  <c r="K33" i="6"/>
  <c r="J33" i="6"/>
  <c r="Z33" i="6" s="1"/>
  <c r="I33" i="6"/>
  <c r="H33" i="6"/>
  <c r="G33" i="6"/>
  <c r="F33" i="6"/>
  <c r="E33" i="6"/>
  <c r="D33" i="6"/>
  <c r="C33" i="6"/>
  <c r="B33" i="6"/>
  <c r="X32" i="6"/>
  <c r="W32" i="6"/>
  <c r="V32" i="6"/>
  <c r="U32" i="6"/>
  <c r="T32" i="6"/>
  <c r="S32" i="6"/>
  <c r="R32" i="6"/>
  <c r="Q32" i="6"/>
  <c r="AA32" i="6" s="1"/>
  <c r="P32" i="6"/>
  <c r="O32" i="6"/>
  <c r="N32" i="6"/>
  <c r="M32" i="6"/>
  <c r="L32" i="6"/>
  <c r="K32" i="6"/>
  <c r="J32" i="6"/>
  <c r="Z32" i="6" s="1"/>
  <c r="I32" i="6"/>
  <c r="H32" i="6"/>
  <c r="G32" i="6"/>
  <c r="F32" i="6"/>
  <c r="E32" i="6"/>
  <c r="D32" i="6"/>
  <c r="C32" i="6"/>
  <c r="B32" i="6"/>
  <c r="X31" i="6"/>
  <c r="AB31" i="6" s="1"/>
  <c r="W31" i="6"/>
  <c r="V31" i="6"/>
  <c r="U31" i="6"/>
  <c r="T31" i="6"/>
  <c r="S31" i="6"/>
  <c r="R31" i="6"/>
  <c r="Q31" i="6"/>
  <c r="AA31" i="6" s="1"/>
  <c r="P31" i="6"/>
  <c r="O31" i="6"/>
  <c r="N31" i="6"/>
  <c r="M31" i="6"/>
  <c r="L31" i="6"/>
  <c r="K31" i="6"/>
  <c r="J31" i="6"/>
  <c r="Z31" i="6" s="1"/>
  <c r="I31" i="6"/>
  <c r="H31" i="6"/>
  <c r="G31" i="6"/>
  <c r="F31" i="6"/>
  <c r="E31" i="6"/>
  <c r="D31" i="6"/>
  <c r="C31" i="6"/>
  <c r="B31" i="6"/>
  <c r="X30" i="6"/>
  <c r="AB30" i="6" s="1"/>
  <c r="W30" i="6"/>
  <c r="V30" i="6"/>
  <c r="U30" i="6"/>
  <c r="T30" i="6"/>
  <c r="S30" i="6"/>
  <c r="R30" i="6"/>
  <c r="Q30" i="6"/>
  <c r="AA30" i="6" s="1"/>
  <c r="P30" i="6"/>
  <c r="O30" i="6"/>
  <c r="N30" i="6"/>
  <c r="M30" i="6"/>
  <c r="L30" i="6"/>
  <c r="K30" i="6"/>
  <c r="J30" i="6"/>
  <c r="Z30" i="6" s="1"/>
  <c r="I30" i="6"/>
  <c r="H30" i="6"/>
  <c r="G30" i="6"/>
  <c r="F30" i="6"/>
  <c r="E30" i="6"/>
  <c r="D30" i="6"/>
  <c r="C30" i="6"/>
  <c r="B30" i="6"/>
  <c r="X23" i="6"/>
  <c r="AB23" i="6" s="1"/>
  <c r="W23" i="6"/>
  <c r="V23" i="6"/>
  <c r="U23" i="6"/>
  <c r="T23" i="6"/>
  <c r="S23" i="6"/>
  <c r="R23" i="6"/>
  <c r="Q23" i="6"/>
  <c r="AA23" i="6" s="1"/>
  <c r="P23" i="6"/>
  <c r="O23" i="6"/>
  <c r="N23" i="6"/>
  <c r="M23" i="6"/>
  <c r="L23" i="6"/>
  <c r="K23" i="6"/>
  <c r="J23" i="6"/>
  <c r="Z23" i="6" s="1"/>
  <c r="I23" i="6"/>
  <c r="H23" i="6"/>
  <c r="G23" i="6"/>
  <c r="F23" i="6"/>
  <c r="E23" i="6"/>
  <c r="D23" i="6"/>
  <c r="C23" i="6"/>
  <c r="B23" i="6"/>
  <c r="X22" i="6"/>
  <c r="AB22" i="6" s="1"/>
  <c r="W22" i="6"/>
  <c r="V22" i="6"/>
  <c r="U22" i="6"/>
  <c r="T22" i="6"/>
  <c r="S22" i="6"/>
  <c r="R22" i="6"/>
  <c r="Q22" i="6"/>
  <c r="AA22" i="6" s="1"/>
  <c r="P22" i="6"/>
  <c r="O22" i="6"/>
  <c r="N22" i="6"/>
  <c r="M22" i="6"/>
  <c r="L22" i="6"/>
  <c r="K22" i="6"/>
  <c r="J22" i="6"/>
  <c r="Z22" i="6" s="1"/>
  <c r="I22" i="6"/>
  <c r="H22" i="6"/>
  <c r="G22" i="6"/>
  <c r="F22" i="6"/>
  <c r="E22" i="6"/>
  <c r="D22" i="6"/>
  <c r="C22" i="6"/>
  <c r="B22" i="6"/>
  <c r="X21" i="6"/>
  <c r="AB21" i="6" s="1"/>
  <c r="W21" i="6"/>
  <c r="V21" i="6"/>
  <c r="U21" i="6"/>
  <c r="T21" i="6"/>
  <c r="S21" i="6"/>
  <c r="R21" i="6"/>
  <c r="Q21" i="6"/>
  <c r="AA21" i="6" s="1"/>
  <c r="P21" i="6"/>
  <c r="O21" i="6"/>
  <c r="N21" i="6"/>
  <c r="M21" i="6"/>
  <c r="L21" i="6"/>
  <c r="K21" i="6"/>
  <c r="J21" i="6"/>
  <c r="Z21" i="6" s="1"/>
  <c r="I21" i="6"/>
  <c r="H21" i="6"/>
  <c r="G21" i="6"/>
  <c r="F21" i="6"/>
  <c r="E21" i="6"/>
  <c r="D21" i="6"/>
  <c r="C21" i="6"/>
  <c r="B21" i="6"/>
  <c r="X20" i="6"/>
  <c r="AB20" i="6" s="1"/>
  <c r="W20" i="6"/>
  <c r="V20" i="6"/>
  <c r="U20" i="6"/>
  <c r="T20" i="6"/>
  <c r="S20" i="6"/>
  <c r="R20" i="6"/>
  <c r="Q20" i="6"/>
  <c r="AA20" i="6" s="1"/>
  <c r="P20" i="6"/>
  <c r="O20" i="6"/>
  <c r="N20" i="6"/>
  <c r="M20" i="6"/>
  <c r="L20" i="6"/>
  <c r="K20" i="6"/>
  <c r="J20" i="6"/>
  <c r="Z20" i="6" s="1"/>
  <c r="I20" i="6"/>
  <c r="H20" i="6"/>
  <c r="G20" i="6"/>
  <c r="F20" i="6"/>
  <c r="E20" i="6"/>
  <c r="D20" i="6"/>
  <c r="C20" i="6"/>
  <c r="B20" i="6"/>
  <c r="X19" i="6"/>
  <c r="AB19" i="6" s="1"/>
  <c r="W19" i="6"/>
  <c r="V19" i="6"/>
  <c r="U19" i="6"/>
  <c r="T19" i="6"/>
  <c r="S19" i="6"/>
  <c r="R19" i="6"/>
  <c r="Q19" i="6"/>
  <c r="AA19" i="6" s="1"/>
  <c r="P19" i="6"/>
  <c r="O19" i="6"/>
  <c r="N19" i="6"/>
  <c r="M19" i="6"/>
  <c r="L19" i="6"/>
  <c r="K19" i="6"/>
  <c r="J19" i="6"/>
  <c r="Z19" i="6" s="1"/>
  <c r="I19" i="6"/>
  <c r="H19" i="6"/>
  <c r="G19" i="6"/>
  <c r="F19" i="6"/>
  <c r="E19" i="6"/>
  <c r="D19" i="6"/>
  <c r="C19" i="6"/>
  <c r="B19" i="6"/>
  <c r="X18" i="6"/>
  <c r="AB18" i="6" s="1"/>
  <c r="W18" i="6"/>
  <c r="V18" i="6"/>
  <c r="U18" i="6"/>
  <c r="T18" i="6"/>
  <c r="S18" i="6"/>
  <c r="R18" i="6"/>
  <c r="Q18" i="6"/>
  <c r="AA18" i="6" s="1"/>
  <c r="P18" i="6"/>
  <c r="O18" i="6"/>
  <c r="N18" i="6"/>
  <c r="M18" i="6"/>
  <c r="L18" i="6"/>
  <c r="K18" i="6"/>
  <c r="J18" i="6"/>
  <c r="Z18" i="6" s="1"/>
  <c r="I18" i="6"/>
  <c r="H18" i="6"/>
  <c r="G18" i="6"/>
  <c r="F18" i="6"/>
  <c r="E18" i="6"/>
  <c r="D18" i="6"/>
  <c r="C18" i="6"/>
  <c r="B18" i="6"/>
  <c r="X17" i="6"/>
  <c r="AB17" i="6" s="1"/>
  <c r="W17" i="6"/>
  <c r="V17" i="6"/>
  <c r="U17" i="6"/>
  <c r="T17" i="6"/>
  <c r="S17" i="6"/>
  <c r="R17" i="6"/>
  <c r="Q17" i="6"/>
  <c r="AA17" i="6" s="1"/>
  <c r="P17" i="6"/>
  <c r="O17" i="6"/>
  <c r="N17" i="6"/>
  <c r="M17" i="6"/>
  <c r="L17" i="6"/>
  <c r="K17" i="6"/>
  <c r="J17" i="6"/>
  <c r="Z17" i="6" s="1"/>
  <c r="I17" i="6"/>
  <c r="H17" i="6"/>
  <c r="G17" i="6"/>
  <c r="F17" i="6"/>
  <c r="E17" i="6"/>
  <c r="D17" i="6"/>
  <c r="C17" i="6"/>
  <c r="B17" i="6"/>
  <c r="X10" i="6"/>
  <c r="AB10" i="6" s="1"/>
  <c r="W10" i="6"/>
  <c r="V10" i="6"/>
  <c r="U10" i="6"/>
  <c r="T10" i="6"/>
  <c r="S10" i="6"/>
  <c r="R10" i="6"/>
  <c r="Q10" i="6"/>
  <c r="AA10" i="6" s="1"/>
  <c r="P10" i="6"/>
  <c r="O10" i="6"/>
  <c r="N10" i="6"/>
  <c r="M10" i="6"/>
  <c r="L10" i="6"/>
  <c r="K10" i="6"/>
  <c r="J10" i="6"/>
  <c r="Z10" i="6" s="1"/>
  <c r="I10" i="6"/>
  <c r="H10" i="6"/>
  <c r="G10" i="6"/>
  <c r="F10" i="6"/>
  <c r="E10" i="6"/>
  <c r="D10" i="6"/>
  <c r="C10" i="6"/>
  <c r="B10" i="6"/>
  <c r="X9" i="6"/>
  <c r="AB9" i="6" s="1"/>
  <c r="W9" i="6"/>
  <c r="V9" i="6"/>
  <c r="U9" i="6"/>
  <c r="T9" i="6"/>
  <c r="S9" i="6"/>
  <c r="R9" i="6"/>
  <c r="Q9" i="6"/>
  <c r="AA9" i="6" s="1"/>
  <c r="P9" i="6"/>
  <c r="O9" i="6"/>
  <c r="N9" i="6"/>
  <c r="M9" i="6"/>
  <c r="L9" i="6"/>
  <c r="K9" i="6"/>
  <c r="J9" i="6"/>
  <c r="Z9" i="6" s="1"/>
  <c r="I9" i="6"/>
  <c r="H9" i="6"/>
  <c r="G9" i="6"/>
  <c r="F9" i="6"/>
  <c r="E9" i="6"/>
  <c r="D9" i="6"/>
  <c r="C9" i="6"/>
  <c r="B9" i="6"/>
  <c r="X8" i="6"/>
  <c r="AB8" i="6" s="1"/>
  <c r="W8" i="6"/>
  <c r="V8" i="6"/>
  <c r="U8" i="6"/>
  <c r="T8" i="6"/>
  <c r="S8" i="6"/>
  <c r="R8" i="6"/>
  <c r="Q8" i="6"/>
  <c r="AA8" i="6" s="1"/>
  <c r="P8" i="6"/>
  <c r="O8" i="6"/>
  <c r="N8" i="6"/>
  <c r="M8" i="6"/>
  <c r="L8" i="6"/>
  <c r="K8" i="6"/>
  <c r="J8" i="6"/>
  <c r="Z8" i="6" s="1"/>
  <c r="I8" i="6"/>
  <c r="H8" i="6"/>
  <c r="G8" i="6"/>
  <c r="F8" i="6"/>
  <c r="E8" i="6"/>
  <c r="D8" i="6"/>
  <c r="C8" i="6"/>
  <c r="B8" i="6"/>
  <c r="X7" i="6"/>
  <c r="AB7" i="6" s="1"/>
  <c r="W7" i="6"/>
  <c r="V7" i="6"/>
  <c r="U7" i="6"/>
  <c r="T7" i="6"/>
  <c r="S7" i="6"/>
  <c r="R7" i="6"/>
  <c r="Q7" i="6"/>
  <c r="AA7" i="6" s="1"/>
  <c r="P7" i="6"/>
  <c r="O7" i="6"/>
  <c r="N7" i="6"/>
  <c r="M7" i="6"/>
  <c r="L7" i="6"/>
  <c r="K7" i="6"/>
  <c r="K11" i="6" s="1"/>
  <c r="J7" i="6"/>
  <c r="Z7" i="6" s="1"/>
  <c r="I7" i="6"/>
  <c r="H7" i="6"/>
  <c r="G7" i="6"/>
  <c r="F7" i="6"/>
  <c r="E7" i="6"/>
  <c r="D7" i="6"/>
  <c r="C7" i="6"/>
  <c r="C11" i="6" s="1"/>
  <c r="B7" i="6"/>
  <c r="X6" i="6"/>
  <c r="AB6" i="6" s="1"/>
  <c r="W6" i="6"/>
  <c r="V6" i="6"/>
  <c r="U6" i="6"/>
  <c r="T6" i="6"/>
  <c r="S6" i="6"/>
  <c r="R6" i="6"/>
  <c r="Q6" i="6"/>
  <c r="AA6" i="6" s="1"/>
  <c r="P6" i="6"/>
  <c r="O6" i="6"/>
  <c r="N6" i="6"/>
  <c r="M6" i="6"/>
  <c r="L6" i="6"/>
  <c r="L12" i="6" s="1"/>
  <c r="K6" i="6"/>
  <c r="J6" i="6"/>
  <c r="I6" i="6"/>
  <c r="H6" i="6"/>
  <c r="G6" i="6"/>
  <c r="F6" i="6"/>
  <c r="E6" i="6"/>
  <c r="D6" i="6"/>
  <c r="C6" i="6"/>
  <c r="B6" i="6"/>
  <c r="X5" i="6"/>
  <c r="AB5" i="6" s="1"/>
  <c r="W5" i="6"/>
  <c r="V5" i="6"/>
  <c r="U5" i="6"/>
  <c r="T5" i="6"/>
  <c r="S5" i="6"/>
  <c r="R5" i="6"/>
  <c r="Q5" i="6"/>
  <c r="AA5" i="6" s="1"/>
  <c r="P5" i="6"/>
  <c r="O5" i="6"/>
  <c r="N5" i="6"/>
  <c r="M5" i="6"/>
  <c r="L5" i="6"/>
  <c r="K5" i="6"/>
  <c r="J5" i="6"/>
  <c r="Z5" i="6" s="1"/>
  <c r="I5" i="6"/>
  <c r="H5" i="6"/>
  <c r="G5" i="6"/>
  <c r="F5" i="6"/>
  <c r="E5" i="6"/>
  <c r="D5" i="6"/>
  <c r="C5" i="6"/>
  <c r="B5" i="6"/>
  <c r="X4" i="6"/>
  <c r="AB4" i="6" s="1"/>
  <c r="W4" i="6"/>
  <c r="V4" i="6"/>
  <c r="U4" i="6"/>
  <c r="T4" i="6"/>
  <c r="S4" i="6"/>
  <c r="R4" i="6"/>
  <c r="Q4" i="6"/>
  <c r="AA4" i="6" s="1"/>
  <c r="P4" i="6"/>
  <c r="O4" i="6"/>
  <c r="N4" i="6"/>
  <c r="M4" i="6"/>
  <c r="L4" i="6"/>
  <c r="K4" i="6"/>
  <c r="J4" i="6"/>
  <c r="Z4" i="6" s="1"/>
  <c r="I4" i="6"/>
  <c r="H4" i="6"/>
  <c r="G4" i="6"/>
  <c r="F4" i="6"/>
  <c r="E4" i="6"/>
  <c r="D4" i="6"/>
  <c r="C4" i="6"/>
  <c r="B4" i="6"/>
  <c r="U63" i="6"/>
  <c r="M63" i="6"/>
  <c r="E63" i="6"/>
  <c r="V50" i="6"/>
  <c r="N50" i="6"/>
  <c r="F50" i="6"/>
  <c r="F24" i="6"/>
  <c r="B69" i="5"/>
  <c r="C69" i="5"/>
  <c r="D69" i="5"/>
  <c r="E69" i="5"/>
  <c r="F69" i="5"/>
  <c r="G69" i="5"/>
  <c r="H69" i="5"/>
  <c r="I69" i="5"/>
  <c r="J69" i="5"/>
  <c r="K69" i="5"/>
  <c r="L69" i="5"/>
  <c r="M69" i="5"/>
  <c r="N69" i="5"/>
  <c r="O69" i="5"/>
  <c r="P69" i="5"/>
  <c r="H69" i="2" s="1"/>
  <c r="Q69" i="5"/>
  <c r="R69" i="5"/>
  <c r="S69" i="5"/>
  <c r="T69" i="5"/>
  <c r="U69" i="5"/>
  <c r="V69" i="5"/>
  <c r="W69" i="5"/>
  <c r="X69" i="5"/>
  <c r="B70" i="5"/>
  <c r="C70" i="5"/>
  <c r="D70" i="5"/>
  <c r="E70" i="5"/>
  <c r="F70" i="5"/>
  <c r="G70" i="5"/>
  <c r="H70" i="5"/>
  <c r="I70" i="5"/>
  <c r="J70" i="5"/>
  <c r="K70" i="5"/>
  <c r="L70" i="5"/>
  <c r="M70" i="5"/>
  <c r="N70" i="5"/>
  <c r="O70" i="5"/>
  <c r="P70" i="5"/>
  <c r="Q70" i="5"/>
  <c r="I70" i="2" s="1"/>
  <c r="T70" i="2" s="1"/>
  <c r="R70" i="5"/>
  <c r="S70" i="5"/>
  <c r="T70" i="5"/>
  <c r="U70" i="5"/>
  <c r="V70" i="5"/>
  <c r="W70" i="5"/>
  <c r="X70" i="5"/>
  <c r="B71" i="5"/>
  <c r="C71" i="5"/>
  <c r="D71" i="5"/>
  <c r="E71" i="5"/>
  <c r="F71" i="5"/>
  <c r="G71" i="5"/>
  <c r="H71" i="5"/>
  <c r="I71" i="5"/>
  <c r="J71" i="5"/>
  <c r="K71" i="5"/>
  <c r="L71" i="5"/>
  <c r="M71" i="5"/>
  <c r="N71" i="5"/>
  <c r="O71" i="5"/>
  <c r="P71" i="5"/>
  <c r="Q71" i="5"/>
  <c r="R71" i="5"/>
  <c r="J71" i="2" s="1"/>
  <c r="S71" i="5"/>
  <c r="T71" i="5"/>
  <c r="U71" i="5"/>
  <c r="V71" i="5"/>
  <c r="W71" i="5"/>
  <c r="X71" i="5"/>
  <c r="B72" i="5"/>
  <c r="C72" i="5"/>
  <c r="D72" i="5"/>
  <c r="E72" i="5"/>
  <c r="F72" i="5"/>
  <c r="G72" i="5"/>
  <c r="H72" i="5"/>
  <c r="I72" i="5"/>
  <c r="J72" i="5"/>
  <c r="K72" i="5"/>
  <c r="C72" i="2" s="1"/>
  <c r="L72" i="5"/>
  <c r="M72" i="5"/>
  <c r="N72" i="5"/>
  <c r="O72" i="5"/>
  <c r="P72" i="5"/>
  <c r="Q72" i="5"/>
  <c r="R72" i="5"/>
  <c r="S72" i="5"/>
  <c r="K72" i="2" s="1"/>
  <c r="T72" i="5"/>
  <c r="U72" i="5"/>
  <c r="V72" i="5"/>
  <c r="W72" i="5"/>
  <c r="X72" i="5"/>
  <c r="B73" i="5"/>
  <c r="C73" i="5"/>
  <c r="D73" i="5"/>
  <c r="E73" i="5"/>
  <c r="F73" i="5"/>
  <c r="G73" i="5"/>
  <c r="H73" i="5"/>
  <c r="I73" i="5"/>
  <c r="J73" i="5"/>
  <c r="K73" i="5"/>
  <c r="L73" i="5"/>
  <c r="D73" i="2" s="1"/>
  <c r="M73" i="5"/>
  <c r="N73" i="5"/>
  <c r="O73" i="5"/>
  <c r="P73" i="5"/>
  <c r="Q73" i="5"/>
  <c r="R73" i="5"/>
  <c r="S73" i="5"/>
  <c r="T73" i="5"/>
  <c r="L73" i="2" s="1"/>
  <c r="U73" i="5"/>
  <c r="V73" i="5"/>
  <c r="W73" i="5"/>
  <c r="X73" i="5"/>
  <c r="B74" i="5"/>
  <c r="C74" i="5"/>
  <c r="D74" i="5"/>
  <c r="E74" i="5"/>
  <c r="F74" i="5"/>
  <c r="G74" i="5"/>
  <c r="H74" i="5"/>
  <c r="I74" i="5"/>
  <c r="J74" i="5"/>
  <c r="K74" i="5"/>
  <c r="L74" i="5"/>
  <c r="M74" i="5"/>
  <c r="E74" i="2" s="1"/>
  <c r="N74" i="5"/>
  <c r="O74" i="5"/>
  <c r="P74" i="5"/>
  <c r="Q74" i="5"/>
  <c r="R74" i="5"/>
  <c r="S74" i="5"/>
  <c r="T74" i="5"/>
  <c r="U74" i="5"/>
  <c r="M74" i="2" s="1"/>
  <c r="V74" i="5"/>
  <c r="W74" i="5"/>
  <c r="X74" i="5"/>
  <c r="B75" i="5"/>
  <c r="C75" i="5"/>
  <c r="D75" i="5"/>
  <c r="E75" i="5"/>
  <c r="F75" i="5"/>
  <c r="G75" i="5"/>
  <c r="H75" i="5"/>
  <c r="I75" i="5"/>
  <c r="J75" i="5"/>
  <c r="K75" i="5"/>
  <c r="L75" i="5"/>
  <c r="M75" i="5"/>
  <c r="N75" i="5"/>
  <c r="F75" i="2" s="1"/>
  <c r="O75" i="5"/>
  <c r="P75" i="5"/>
  <c r="Q75" i="5"/>
  <c r="R75" i="5"/>
  <c r="S75" i="5"/>
  <c r="T75" i="5"/>
  <c r="U75" i="5"/>
  <c r="V75" i="5"/>
  <c r="N75" i="2" s="1"/>
  <c r="W75" i="5"/>
  <c r="X75" i="5"/>
  <c r="B56" i="5"/>
  <c r="C56" i="5"/>
  <c r="D56" i="5"/>
  <c r="E56" i="5"/>
  <c r="F56" i="5"/>
  <c r="G56" i="5"/>
  <c r="H56" i="5"/>
  <c r="I56" i="5"/>
  <c r="J56" i="5"/>
  <c r="K56" i="5"/>
  <c r="L56" i="5"/>
  <c r="M56" i="5"/>
  <c r="N56" i="5"/>
  <c r="O56" i="5"/>
  <c r="P56" i="5"/>
  <c r="H56" i="2" s="1"/>
  <c r="Q56" i="5"/>
  <c r="R56" i="5"/>
  <c r="S56" i="5"/>
  <c r="T56" i="5"/>
  <c r="U56" i="5"/>
  <c r="V56" i="5"/>
  <c r="W56" i="5"/>
  <c r="X56" i="5"/>
  <c r="B57" i="5"/>
  <c r="C57" i="5"/>
  <c r="D57" i="5"/>
  <c r="E57" i="5"/>
  <c r="F57" i="5"/>
  <c r="G57" i="5"/>
  <c r="H57" i="5"/>
  <c r="I57" i="5"/>
  <c r="J57" i="5"/>
  <c r="K57" i="5"/>
  <c r="L57" i="5"/>
  <c r="M57" i="5"/>
  <c r="N57" i="5"/>
  <c r="O57" i="5"/>
  <c r="P57" i="5"/>
  <c r="Q57" i="5"/>
  <c r="R57" i="5"/>
  <c r="S57" i="5"/>
  <c r="T57" i="5"/>
  <c r="U57" i="5"/>
  <c r="V57" i="5"/>
  <c r="W57" i="5"/>
  <c r="X57" i="5"/>
  <c r="B58" i="5"/>
  <c r="C58" i="5"/>
  <c r="D58" i="5"/>
  <c r="E58" i="5"/>
  <c r="F58" i="5"/>
  <c r="G58" i="5"/>
  <c r="H58" i="5"/>
  <c r="I58" i="5"/>
  <c r="J58" i="5"/>
  <c r="K58" i="5"/>
  <c r="L58" i="5"/>
  <c r="M58" i="5"/>
  <c r="N58" i="5"/>
  <c r="O58" i="5"/>
  <c r="P58" i="5"/>
  <c r="Q58" i="5"/>
  <c r="R58" i="5"/>
  <c r="J58" i="2" s="1"/>
  <c r="S58" i="5"/>
  <c r="T58" i="5"/>
  <c r="U58" i="5"/>
  <c r="V58" i="5"/>
  <c r="W58" i="5"/>
  <c r="X58" i="5"/>
  <c r="B59" i="5"/>
  <c r="C59" i="5"/>
  <c r="D59" i="5"/>
  <c r="E59" i="5"/>
  <c r="F59" i="5"/>
  <c r="G59" i="5"/>
  <c r="H59" i="5"/>
  <c r="I59" i="5"/>
  <c r="J59" i="5"/>
  <c r="K59" i="5"/>
  <c r="C59" i="2" s="1"/>
  <c r="L59" i="5"/>
  <c r="M59" i="5"/>
  <c r="N59" i="5"/>
  <c r="O59" i="5"/>
  <c r="P59" i="5"/>
  <c r="Q59" i="5"/>
  <c r="R59" i="5"/>
  <c r="S59" i="5"/>
  <c r="K59" i="2" s="1"/>
  <c r="T59" i="5"/>
  <c r="U59" i="5"/>
  <c r="V59" i="5"/>
  <c r="W59" i="5"/>
  <c r="X59" i="5"/>
  <c r="B60" i="5"/>
  <c r="C60" i="5"/>
  <c r="D60" i="5"/>
  <c r="E60" i="5"/>
  <c r="F60" i="5"/>
  <c r="G60" i="5"/>
  <c r="H60" i="5"/>
  <c r="I60" i="5"/>
  <c r="J60" i="5"/>
  <c r="K60" i="5"/>
  <c r="L60" i="5"/>
  <c r="D60" i="2" s="1"/>
  <c r="M60" i="5"/>
  <c r="N60" i="5"/>
  <c r="O60" i="5"/>
  <c r="P60" i="5"/>
  <c r="Q60" i="5"/>
  <c r="R60" i="5"/>
  <c r="S60" i="5"/>
  <c r="T60" i="5"/>
  <c r="L60" i="2" s="1"/>
  <c r="U60" i="5"/>
  <c r="V60" i="5"/>
  <c r="W60" i="5"/>
  <c r="X60" i="5"/>
  <c r="B61" i="5"/>
  <c r="C61" i="5"/>
  <c r="D61" i="5"/>
  <c r="E61" i="5"/>
  <c r="F61" i="5"/>
  <c r="G61" i="5"/>
  <c r="H61" i="5"/>
  <c r="I61" i="5"/>
  <c r="J61" i="5"/>
  <c r="K61" i="5"/>
  <c r="L61" i="5"/>
  <c r="M61" i="5"/>
  <c r="E61" i="2" s="1"/>
  <c r="N61" i="5"/>
  <c r="O61" i="5"/>
  <c r="P61" i="5"/>
  <c r="Q61" i="5"/>
  <c r="R61" i="5"/>
  <c r="S61" i="5"/>
  <c r="T61" i="5"/>
  <c r="U61" i="5"/>
  <c r="M61" i="2" s="1"/>
  <c r="V61" i="5"/>
  <c r="W61" i="5"/>
  <c r="X61" i="5"/>
  <c r="B62" i="5"/>
  <c r="C62" i="5"/>
  <c r="D62" i="5"/>
  <c r="E62" i="5"/>
  <c r="F62" i="5"/>
  <c r="G62" i="5"/>
  <c r="H62" i="5"/>
  <c r="I62" i="5"/>
  <c r="J62" i="5"/>
  <c r="K62" i="5"/>
  <c r="L62" i="5"/>
  <c r="M62" i="5"/>
  <c r="N62" i="5"/>
  <c r="O62" i="5"/>
  <c r="P62" i="5"/>
  <c r="Q62" i="5"/>
  <c r="R62" i="5"/>
  <c r="S62" i="5"/>
  <c r="T62" i="5"/>
  <c r="U62" i="5"/>
  <c r="V62" i="5"/>
  <c r="W62" i="5"/>
  <c r="X62" i="5"/>
  <c r="B43" i="5"/>
  <c r="C43" i="5"/>
  <c r="D43" i="5"/>
  <c r="E43" i="5"/>
  <c r="F43" i="5"/>
  <c r="G43" i="5"/>
  <c r="H43" i="5"/>
  <c r="I43" i="5"/>
  <c r="J43" i="5"/>
  <c r="K43" i="5"/>
  <c r="L43" i="5"/>
  <c r="M43" i="5"/>
  <c r="N43" i="5"/>
  <c r="O43" i="5"/>
  <c r="P43" i="5"/>
  <c r="Q43" i="5"/>
  <c r="R43" i="5"/>
  <c r="S43" i="5"/>
  <c r="T43" i="5"/>
  <c r="U43" i="5"/>
  <c r="V43" i="5"/>
  <c r="W43" i="5"/>
  <c r="X43" i="5"/>
  <c r="B44" i="5"/>
  <c r="C44" i="5"/>
  <c r="D44" i="5"/>
  <c r="E44" i="5"/>
  <c r="F44" i="5"/>
  <c r="G44" i="5"/>
  <c r="H44" i="5"/>
  <c r="I44" i="5"/>
  <c r="J44" i="5"/>
  <c r="K44" i="5"/>
  <c r="L44" i="5"/>
  <c r="M44" i="5"/>
  <c r="N44" i="5"/>
  <c r="O44" i="5"/>
  <c r="P44" i="5"/>
  <c r="Q44" i="5"/>
  <c r="R44" i="5"/>
  <c r="S44" i="5"/>
  <c r="T44" i="5"/>
  <c r="U44" i="5"/>
  <c r="V44" i="5"/>
  <c r="W44" i="5"/>
  <c r="X44" i="5"/>
  <c r="B45" i="5"/>
  <c r="C45" i="5"/>
  <c r="D45" i="5"/>
  <c r="E45" i="5"/>
  <c r="F45" i="5"/>
  <c r="G45" i="5"/>
  <c r="H45" i="5"/>
  <c r="I45" i="5"/>
  <c r="J45" i="5"/>
  <c r="K45" i="5"/>
  <c r="L45" i="5"/>
  <c r="M45" i="5"/>
  <c r="N45" i="5"/>
  <c r="O45" i="5"/>
  <c r="P45" i="5"/>
  <c r="Q45" i="5"/>
  <c r="R45" i="5"/>
  <c r="S45" i="5"/>
  <c r="T45" i="5"/>
  <c r="U45" i="5"/>
  <c r="V45" i="5"/>
  <c r="W45" i="5"/>
  <c r="X45" i="5"/>
  <c r="B46" i="5"/>
  <c r="C46" i="5"/>
  <c r="D46" i="5"/>
  <c r="E46" i="5"/>
  <c r="F46" i="5"/>
  <c r="G46" i="5"/>
  <c r="H46" i="5"/>
  <c r="I46" i="5"/>
  <c r="J46" i="5"/>
  <c r="K46" i="5"/>
  <c r="L46" i="5"/>
  <c r="M46" i="5"/>
  <c r="N46" i="5"/>
  <c r="O46" i="5"/>
  <c r="P46" i="5"/>
  <c r="Q46" i="5"/>
  <c r="R46" i="5"/>
  <c r="S46" i="5"/>
  <c r="T46" i="5"/>
  <c r="U46" i="5"/>
  <c r="V46" i="5"/>
  <c r="W46" i="5"/>
  <c r="X46" i="5"/>
  <c r="B47" i="5"/>
  <c r="C47" i="5"/>
  <c r="D47" i="5"/>
  <c r="E47" i="5"/>
  <c r="F47" i="5"/>
  <c r="G47" i="5"/>
  <c r="H47" i="5"/>
  <c r="I47" i="5"/>
  <c r="J47" i="5"/>
  <c r="K47" i="5"/>
  <c r="L47" i="5"/>
  <c r="M47" i="5"/>
  <c r="N47" i="5"/>
  <c r="O47" i="5"/>
  <c r="P47" i="5"/>
  <c r="Q47" i="5"/>
  <c r="R47" i="5"/>
  <c r="S47" i="5"/>
  <c r="T47" i="5"/>
  <c r="U47" i="5"/>
  <c r="V47" i="5"/>
  <c r="W47" i="5"/>
  <c r="X47" i="5"/>
  <c r="B48" i="5"/>
  <c r="C48" i="5"/>
  <c r="D48" i="5"/>
  <c r="E48" i="5"/>
  <c r="F48" i="5"/>
  <c r="G48" i="5"/>
  <c r="H48" i="5"/>
  <c r="I48" i="5"/>
  <c r="J48" i="5"/>
  <c r="K48" i="5"/>
  <c r="L48" i="5"/>
  <c r="M48" i="5"/>
  <c r="N48" i="5"/>
  <c r="O48" i="5"/>
  <c r="P48" i="5"/>
  <c r="Q48" i="5"/>
  <c r="R48" i="5"/>
  <c r="S48" i="5"/>
  <c r="T48" i="5"/>
  <c r="U48" i="5"/>
  <c r="V48" i="5"/>
  <c r="W48" i="5"/>
  <c r="X48" i="5"/>
  <c r="B49" i="5"/>
  <c r="C49" i="5"/>
  <c r="D49" i="5"/>
  <c r="E49" i="5"/>
  <c r="F49" i="5"/>
  <c r="G49" i="5"/>
  <c r="H49" i="5"/>
  <c r="I49" i="5"/>
  <c r="J49" i="5"/>
  <c r="Z49" i="5" s="1"/>
  <c r="K49" i="5"/>
  <c r="L49" i="5"/>
  <c r="M49" i="5"/>
  <c r="N49" i="5"/>
  <c r="O49" i="5"/>
  <c r="P49" i="5"/>
  <c r="Q49" i="5"/>
  <c r="R49" i="5"/>
  <c r="S49" i="5"/>
  <c r="T49" i="5"/>
  <c r="U49" i="5"/>
  <c r="V49" i="5"/>
  <c r="W49" i="5"/>
  <c r="X49" i="5"/>
  <c r="B30" i="5"/>
  <c r="C30" i="5"/>
  <c r="D30" i="5"/>
  <c r="E30" i="5"/>
  <c r="F30" i="5"/>
  <c r="G30" i="5"/>
  <c r="H30" i="5"/>
  <c r="I30" i="5"/>
  <c r="J30" i="5"/>
  <c r="K30" i="5"/>
  <c r="L30" i="5"/>
  <c r="M30" i="5"/>
  <c r="E30" i="2" s="1"/>
  <c r="N30" i="5"/>
  <c r="O30" i="5"/>
  <c r="P30" i="5"/>
  <c r="Q30" i="5"/>
  <c r="R30" i="5"/>
  <c r="S30" i="5"/>
  <c r="T30" i="5"/>
  <c r="U30" i="5"/>
  <c r="M30" i="2" s="1"/>
  <c r="V30" i="5"/>
  <c r="W30" i="5"/>
  <c r="X30" i="5"/>
  <c r="B31" i="5"/>
  <c r="C31" i="5"/>
  <c r="D31" i="5"/>
  <c r="E31" i="5"/>
  <c r="F31" i="5"/>
  <c r="G31" i="5"/>
  <c r="H31" i="5"/>
  <c r="I31" i="5"/>
  <c r="J31" i="5"/>
  <c r="K31" i="5"/>
  <c r="L31" i="5"/>
  <c r="M31" i="5"/>
  <c r="N31" i="5"/>
  <c r="F31" i="2" s="1"/>
  <c r="O31" i="5"/>
  <c r="P31" i="5"/>
  <c r="Q31" i="5"/>
  <c r="R31" i="5"/>
  <c r="S31" i="5"/>
  <c r="T31" i="5"/>
  <c r="U31" i="5"/>
  <c r="V31" i="5"/>
  <c r="N31" i="2" s="1"/>
  <c r="W31" i="5"/>
  <c r="X31" i="5"/>
  <c r="B32" i="5"/>
  <c r="C32" i="5"/>
  <c r="D32" i="5"/>
  <c r="E32" i="5"/>
  <c r="F32" i="5"/>
  <c r="G32" i="5"/>
  <c r="H32" i="5"/>
  <c r="I32" i="5"/>
  <c r="J32" i="5"/>
  <c r="K32" i="5"/>
  <c r="L32" i="5"/>
  <c r="M32" i="5"/>
  <c r="N32" i="5"/>
  <c r="O32" i="5"/>
  <c r="G32" i="2" s="1"/>
  <c r="P32" i="5"/>
  <c r="Q32" i="5"/>
  <c r="R32" i="5"/>
  <c r="S32" i="5"/>
  <c r="T32" i="5"/>
  <c r="U32" i="5"/>
  <c r="V32" i="5"/>
  <c r="W32" i="5"/>
  <c r="O32" i="2" s="1"/>
  <c r="X32" i="5"/>
  <c r="B33" i="5"/>
  <c r="C33" i="5"/>
  <c r="D33" i="5"/>
  <c r="E33" i="5"/>
  <c r="F33" i="5"/>
  <c r="G33" i="5"/>
  <c r="H33" i="5"/>
  <c r="I33" i="5"/>
  <c r="J33" i="5"/>
  <c r="K33" i="5"/>
  <c r="L33" i="5"/>
  <c r="M33" i="5"/>
  <c r="N33" i="5"/>
  <c r="O33" i="5"/>
  <c r="P33" i="5"/>
  <c r="H33" i="2" s="1"/>
  <c r="Q33" i="5"/>
  <c r="R33" i="5"/>
  <c r="S33" i="5"/>
  <c r="T33" i="5"/>
  <c r="U33" i="5"/>
  <c r="V33" i="5"/>
  <c r="W33" i="5"/>
  <c r="X33" i="5"/>
  <c r="B34" i="5"/>
  <c r="C34" i="5"/>
  <c r="D34" i="5"/>
  <c r="E34" i="5"/>
  <c r="F34" i="5"/>
  <c r="G34" i="5"/>
  <c r="H34" i="5"/>
  <c r="I34" i="5"/>
  <c r="J34" i="5"/>
  <c r="K34" i="5"/>
  <c r="L34" i="5"/>
  <c r="M34" i="5"/>
  <c r="N34" i="5"/>
  <c r="O34" i="5"/>
  <c r="P34" i="5"/>
  <c r="Q34" i="5"/>
  <c r="I34" i="2" s="1"/>
  <c r="T34" i="2" s="1"/>
  <c r="R34" i="5"/>
  <c r="S34" i="5"/>
  <c r="T34" i="5"/>
  <c r="U34" i="5"/>
  <c r="V34" i="5"/>
  <c r="W34" i="5"/>
  <c r="X34" i="5"/>
  <c r="B35" i="5"/>
  <c r="C35" i="5"/>
  <c r="D35" i="5"/>
  <c r="E35" i="5"/>
  <c r="F35" i="5"/>
  <c r="G35" i="5"/>
  <c r="H35" i="5"/>
  <c r="I35" i="5"/>
  <c r="J35" i="5"/>
  <c r="K35" i="5"/>
  <c r="L35" i="5"/>
  <c r="M35" i="5"/>
  <c r="N35" i="5"/>
  <c r="O35" i="5"/>
  <c r="P35" i="5"/>
  <c r="Q35" i="5"/>
  <c r="R35" i="5"/>
  <c r="J35" i="2" s="1"/>
  <c r="S35" i="5"/>
  <c r="T35" i="5"/>
  <c r="U35" i="5"/>
  <c r="V35" i="5"/>
  <c r="W35" i="5"/>
  <c r="X35" i="5"/>
  <c r="B36" i="5"/>
  <c r="C36" i="5"/>
  <c r="D36" i="5"/>
  <c r="E36" i="5"/>
  <c r="F36" i="5"/>
  <c r="G36" i="5"/>
  <c r="H36" i="5"/>
  <c r="I36" i="5"/>
  <c r="J36" i="5"/>
  <c r="K36" i="5"/>
  <c r="C36" i="2" s="1"/>
  <c r="L36" i="5"/>
  <c r="M36" i="5"/>
  <c r="N36" i="5"/>
  <c r="O36" i="5"/>
  <c r="P36" i="5"/>
  <c r="Q36" i="5"/>
  <c r="R36" i="5"/>
  <c r="S36" i="5"/>
  <c r="K36" i="2" s="1"/>
  <c r="T36" i="5"/>
  <c r="U36" i="5"/>
  <c r="V36" i="5"/>
  <c r="W36" i="5"/>
  <c r="X36" i="5"/>
  <c r="B17" i="5"/>
  <c r="C17" i="5"/>
  <c r="D17" i="5"/>
  <c r="E17" i="5"/>
  <c r="F17" i="5"/>
  <c r="G17" i="5"/>
  <c r="H17" i="5"/>
  <c r="I17" i="5"/>
  <c r="J17" i="5"/>
  <c r="K17" i="5"/>
  <c r="L17" i="5"/>
  <c r="M17" i="5"/>
  <c r="N17" i="5"/>
  <c r="O17" i="5"/>
  <c r="P17" i="5"/>
  <c r="Q17" i="5"/>
  <c r="R17" i="5"/>
  <c r="S17" i="5"/>
  <c r="T17" i="5"/>
  <c r="U17" i="5"/>
  <c r="V17" i="5"/>
  <c r="W17" i="5"/>
  <c r="X17" i="5"/>
  <c r="B18" i="5"/>
  <c r="C18" i="5"/>
  <c r="D18" i="5"/>
  <c r="E18" i="5"/>
  <c r="F18" i="5"/>
  <c r="G18" i="5"/>
  <c r="H18" i="5"/>
  <c r="I18" i="5"/>
  <c r="J18" i="5"/>
  <c r="K18" i="5"/>
  <c r="L18" i="5"/>
  <c r="M18" i="5"/>
  <c r="N18" i="5"/>
  <c r="O18" i="5"/>
  <c r="P18" i="5"/>
  <c r="Q18" i="5"/>
  <c r="R18" i="5"/>
  <c r="S18" i="5"/>
  <c r="T18" i="5"/>
  <c r="U18" i="5"/>
  <c r="V18" i="5"/>
  <c r="W18" i="5"/>
  <c r="X18" i="5"/>
  <c r="B19" i="5"/>
  <c r="C19" i="5"/>
  <c r="D19" i="5"/>
  <c r="E19" i="5"/>
  <c r="F19" i="5"/>
  <c r="G19" i="5"/>
  <c r="H19" i="5"/>
  <c r="I19" i="5"/>
  <c r="J19" i="5"/>
  <c r="K19" i="5"/>
  <c r="L19" i="5"/>
  <c r="M19" i="5"/>
  <c r="N19" i="5"/>
  <c r="O19" i="5"/>
  <c r="P19" i="5"/>
  <c r="Q19" i="5"/>
  <c r="R19" i="5"/>
  <c r="S19" i="5"/>
  <c r="T19" i="5"/>
  <c r="U19" i="5"/>
  <c r="V19" i="5"/>
  <c r="W19" i="5"/>
  <c r="X19" i="5"/>
  <c r="B20" i="5"/>
  <c r="C20" i="5"/>
  <c r="D20" i="5"/>
  <c r="E20" i="5"/>
  <c r="F20" i="5"/>
  <c r="G20" i="5"/>
  <c r="H20" i="5"/>
  <c r="I20" i="5"/>
  <c r="J20" i="5"/>
  <c r="K20" i="5"/>
  <c r="L20" i="5"/>
  <c r="M20" i="5"/>
  <c r="N20" i="5"/>
  <c r="O20" i="5"/>
  <c r="P20" i="5"/>
  <c r="Q20" i="5"/>
  <c r="R20" i="5"/>
  <c r="S20" i="5"/>
  <c r="T20" i="5"/>
  <c r="U20" i="5"/>
  <c r="V20" i="5"/>
  <c r="W20" i="5"/>
  <c r="X20" i="5"/>
  <c r="B21" i="5"/>
  <c r="C21" i="5"/>
  <c r="D21" i="5"/>
  <c r="E21" i="5"/>
  <c r="F21" i="5"/>
  <c r="G21" i="5"/>
  <c r="H21" i="5"/>
  <c r="I21" i="5"/>
  <c r="J21" i="5"/>
  <c r="K21" i="5"/>
  <c r="L21" i="5"/>
  <c r="M21" i="5"/>
  <c r="N21" i="5"/>
  <c r="O21" i="5"/>
  <c r="P21" i="5"/>
  <c r="Q21" i="5"/>
  <c r="R21" i="5"/>
  <c r="S21" i="5"/>
  <c r="T21" i="5"/>
  <c r="U21" i="5"/>
  <c r="V21" i="5"/>
  <c r="W21" i="5"/>
  <c r="X21" i="5"/>
  <c r="B22" i="5"/>
  <c r="C22" i="5"/>
  <c r="D22" i="5"/>
  <c r="E22" i="5"/>
  <c r="F22" i="5"/>
  <c r="G22" i="5"/>
  <c r="H22" i="5"/>
  <c r="I22" i="5"/>
  <c r="J22" i="5"/>
  <c r="K22" i="5"/>
  <c r="L22" i="5"/>
  <c r="M22" i="5"/>
  <c r="N22" i="5"/>
  <c r="O22" i="5"/>
  <c r="P22" i="5"/>
  <c r="Q22" i="5"/>
  <c r="R22" i="5"/>
  <c r="S22" i="5"/>
  <c r="T22" i="5"/>
  <c r="U22" i="5"/>
  <c r="V22" i="5"/>
  <c r="W22" i="5"/>
  <c r="X22" i="5"/>
  <c r="B23" i="5"/>
  <c r="C23" i="5"/>
  <c r="D23" i="5"/>
  <c r="E23" i="5"/>
  <c r="F23" i="5"/>
  <c r="G23" i="5"/>
  <c r="H23" i="5"/>
  <c r="I23" i="5"/>
  <c r="J23" i="5"/>
  <c r="K23" i="5"/>
  <c r="L23" i="5"/>
  <c r="M23" i="5"/>
  <c r="N23" i="5"/>
  <c r="O23" i="5"/>
  <c r="P23" i="5"/>
  <c r="Q23" i="5"/>
  <c r="R23" i="5"/>
  <c r="S23" i="5"/>
  <c r="T23" i="5"/>
  <c r="U23" i="5"/>
  <c r="V23" i="5"/>
  <c r="W23" i="5"/>
  <c r="X23" i="5"/>
  <c r="C4" i="5"/>
  <c r="D4" i="5"/>
  <c r="E4" i="5"/>
  <c r="F4" i="5"/>
  <c r="G4" i="5"/>
  <c r="H4" i="5"/>
  <c r="I4" i="5"/>
  <c r="J4" i="5"/>
  <c r="Z4" i="5" s="1"/>
  <c r="K4" i="5"/>
  <c r="L4" i="5"/>
  <c r="M4" i="5"/>
  <c r="N4" i="5"/>
  <c r="O4" i="5"/>
  <c r="P4" i="5"/>
  <c r="Q4" i="5"/>
  <c r="AA4" i="5" s="1"/>
  <c r="R4" i="5"/>
  <c r="S4" i="5"/>
  <c r="T4" i="5"/>
  <c r="U4" i="5"/>
  <c r="V4" i="5"/>
  <c r="W4" i="5"/>
  <c r="X4" i="5"/>
  <c r="AB4" i="5" s="1"/>
  <c r="B5" i="5"/>
  <c r="C5" i="5"/>
  <c r="D5" i="5"/>
  <c r="E5" i="5"/>
  <c r="F5" i="5"/>
  <c r="G5" i="5"/>
  <c r="H5" i="5"/>
  <c r="I5" i="5"/>
  <c r="J5" i="5"/>
  <c r="Z5" i="5" s="1"/>
  <c r="K5" i="5"/>
  <c r="L5" i="5"/>
  <c r="M5" i="5"/>
  <c r="N5" i="5"/>
  <c r="O5" i="5"/>
  <c r="P5" i="5"/>
  <c r="Q5" i="5"/>
  <c r="AA5" i="5" s="1"/>
  <c r="R5" i="5"/>
  <c r="S5" i="5"/>
  <c r="T5" i="5"/>
  <c r="U5" i="5"/>
  <c r="V5" i="5"/>
  <c r="W5" i="5"/>
  <c r="X5" i="5"/>
  <c r="AB5" i="5" s="1"/>
  <c r="B6" i="5"/>
  <c r="C6" i="5"/>
  <c r="D6" i="5"/>
  <c r="E6" i="5"/>
  <c r="F6" i="5"/>
  <c r="G6" i="5"/>
  <c r="H6" i="5"/>
  <c r="I6" i="5"/>
  <c r="J6" i="5"/>
  <c r="Z6" i="5" s="1"/>
  <c r="K6" i="5"/>
  <c r="L6" i="5"/>
  <c r="M6" i="5"/>
  <c r="N6" i="5"/>
  <c r="O6" i="5"/>
  <c r="P6" i="5"/>
  <c r="Q6" i="5"/>
  <c r="AA6" i="5" s="1"/>
  <c r="R6" i="5"/>
  <c r="S6" i="5"/>
  <c r="T6" i="5"/>
  <c r="U6" i="5"/>
  <c r="V6" i="5"/>
  <c r="W6" i="5"/>
  <c r="X6" i="5"/>
  <c r="AB6" i="5" s="1"/>
  <c r="B7" i="5"/>
  <c r="C7" i="5"/>
  <c r="D7" i="5"/>
  <c r="E7" i="5"/>
  <c r="F7" i="5"/>
  <c r="G7" i="5"/>
  <c r="H7" i="5"/>
  <c r="I7" i="5"/>
  <c r="J7" i="5"/>
  <c r="K7" i="5"/>
  <c r="L7" i="5"/>
  <c r="M7" i="5"/>
  <c r="N7" i="5"/>
  <c r="O7" i="5"/>
  <c r="P7" i="5"/>
  <c r="Q7" i="5"/>
  <c r="AA7" i="5" s="1"/>
  <c r="R7" i="5"/>
  <c r="S7" i="5"/>
  <c r="T7" i="5"/>
  <c r="U7" i="5"/>
  <c r="V7" i="5"/>
  <c r="W7" i="5"/>
  <c r="X7" i="5"/>
  <c r="AB7" i="5" s="1"/>
  <c r="B8" i="5"/>
  <c r="C8" i="5"/>
  <c r="D8" i="5"/>
  <c r="E8" i="5"/>
  <c r="F8" i="5"/>
  <c r="G8" i="5"/>
  <c r="H8" i="5"/>
  <c r="I8" i="5"/>
  <c r="J8" i="5"/>
  <c r="Z8" i="5" s="1"/>
  <c r="K8" i="5"/>
  <c r="L8" i="5"/>
  <c r="M8" i="5"/>
  <c r="N8" i="5"/>
  <c r="O8" i="5"/>
  <c r="P8" i="5"/>
  <c r="Q8" i="5"/>
  <c r="AA8" i="5" s="1"/>
  <c r="R8" i="5"/>
  <c r="S8" i="5"/>
  <c r="T8" i="5"/>
  <c r="U8" i="5"/>
  <c r="V8" i="5"/>
  <c r="W8" i="5"/>
  <c r="X8" i="5"/>
  <c r="AB8" i="5" s="1"/>
  <c r="B9" i="5"/>
  <c r="C9" i="5"/>
  <c r="D9" i="5"/>
  <c r="E9" i="5"/>
  <c r="F9" i="5"/>
  <c r="G9" i="5"/>
  <c r="H9" i="5"/>
  <c r="I9" i="5"/>
  <c r="J9" i="5"/>
  <c r="Z9" i="5" s="1"/>
  <c r="K9" i="5"/>
  <c r="L9" i="5"/>
  <c r="M9" i="5"/>
  <c r="N9" i="5"/>
  <c r="O9" i="5"/>
  <c r="P9" i="5"/>
  <c r="Q9" i="5"/>
  <c r="AA9" i="5" s="1"/>
  <c r="R9" i="5"/>
  <c r="S9" i="5"/>
  <c r="T9" i="5"/>
  <c r="U9" i="5"/>
  <c r="V9" i="5"/>
  <c r="W9" i="5"/>
  <c r="X9" i="5"/>
  <c r="AB9" i="5" s="1"/>
  <c r="B10" i="5"/>
  <c r="C10" i="5"/>
  <c r="D10" i="5"/>
  <c r="D12" i="5" s="1"/>
  <c r="E10" i="5"/>
  <c r="F10" i="5"/>
  <c r="G10" i="5"/>
  <c r="H10" i="5"/>
  <c r="I10" i="5"/>
  <c r="J10" i="5"/>
  <c r="Z10" i="5" s="1"/>
  <c r="K10" i="5"/>
  <c r="L10" i="5"/>
  <c r="L12" i="5" s="1"/>
  <c r="M10" i="5"/>
  <c r="N10" i="5"/>
  <c r="O10" i="5"/>
  <c r="P10" i="5"/>
  <c r="Q10" i="5"/>
  <c r="AA10" i="5" s="1"/>
  <c r="R10" i="5"/>
  <c r="S10" i="5"/>
  <c r="T10" i="5"/>
  <c r="T12" i="5" s="1"/>
  <c r="U10" i="5"/>
  <c r="V10" i="5"/>
  <c r="W10" i="5"/>
  <c r="X10" i="5"/>
  <c r="H37" i="7" l="1"/>
  <c r="G50" i="7"/>
  <c r="O50" i="7"/>
  <c r="N63" i="7"/>
  <c r="V63" i="7"/>
  <c r="E76" i="7"/>
  <c r="U76" i="7"/>
  <c r="O48" i="2"/>
  <c r="N47" i="2"/>
  <c r="F47" i="2"/>
  <c r="M46" i="2"/>
  <c r="E46" i="2"/>
  <c r="K44" i="2"/>
  <c r="C44" i="2"/>
  <c r="J43" i="2"/>
  <c r="B25" i="7"/>
  <c r="R25" i="7"/>
  <c r="I38" i="7"/>
  <c r="H51" i="7"/>
  <c r="P51" i="7"/>
  <c r="G64" i="7"/>
  <c r="W64" i="7"/>
  <c r="F77" i="7"/>
  <c r="N77" i="7"/>
  <c r="V77" i="7"/>
  <c r="H77" i="6"/>
  <c r="N37" i="7"/>
  <c r="G38" i="7"/>
  <c r="M64" i="7"/>
  <c r="P77" i="7"/>
  <c r="C76" i="7"/>
  <c r="K76" i="7"/>
  <c r="L77" i="7"/>
  <c r="V76" i="5"/>
  <c r="D23" i="2"/>
  <c r="C22" i="2"/>
  <c r="P19" i="2"/>
  <c r="U19" i="2" s="1"/>
  <c r="G18" i="2"/>
  <c r="F17" i="2"/>
  <c r="M49" i="2"/>
  <c r="E49" i="2"/>
  <c r="L48" i="2"/>
  <c r="D48" i="2"/>
  <c r="K47" i="2"/>
  <c r="C47" i="2"/>
  <c r="J46" i="2"/>
  <c r="H44" i="2"/>
  <c r="O43" i="2"/>
  <c r="G43" i="2"/>
  <c r="F25" i="7"/>
  <c r="H47" i="2"/>
  <c r="O46" i="2"/>
  <c r="G46" i="2"/>
  <c r="N45" i="2"/>
  <c r="F45" i="2"/>
  <c r="M44" i="2"/>
  <c r="E44" i="2"/>
  <c r="L43" i="2"/>
  <c r="D43" i="2"/>
  <c r="C24" i="6"/>
  <c r="S24" i="6"/>
  <c r="F24" i="7"/>
  <c r="T50" i="6"/>
  <c r="M51" i="6"/>
  <c r="K63" i="6"/>
  <c r="D64" i="6"/>
  <c r="H61" i="2"/>
  <c r="O60" i="2"/>
  <c r="G60" i="2"/>
  <c r="N59" i="2"/>
  <c r="F59" i="2"/>
  <c r="M58" i="2"/>
  <c r="E58" i="2"/>
  <c r="L57" i="2"/>
  <c r="D57" i="2"/>
  <c r="K56" i="2"/>
  <c r="C56" i="2"/>
  <c r="L23" i="2"/>
  <c r="L104" i="2" s="1"/>
  <c r="K22" i="2"/>
  <c r="K103" i="2" s="1"/>
  <c r="J21" i="2"/>
  <c r="H19" i="2"/>
  <c r="O18" i="2"/>
  <c r="N17" i="2"/>
  <c r="P75" i="2"/>
  <c r="U75" i="2" s="1"/>
  <c r="H75" i="2"/>
  <c r="O74" i="2"/>
  <c r="G74" i="2"/>
  <c r="N73" i="2"/>
  <c r="F73" i="2"/>
  <c r="M72" i="2"/>
  <c r="E72" i="2"/>
  <c r="L71" i="2"/>
  <c r="D71" i="2"/>
  <c r="K70" i="2"/>
  <c r="C70" i="2"/>
  <c r="J69" i="2"/>
  <c r="D25" i="6"/>
  <c r="E37" i="6"/>
  <c r="G25" i="6"/>
  <c r="G38" i="5"/>
  <c r="F35" i="2"/>
  <c r="M34" i="2"/>
  <c r="L33" i="2"/>
  <c r="K32" i="2"/>
  <c r="J31" i="2"/>
  <c r="H51" i="5"/>
  <c r="D51" i="5"/>
  <c r="M36" i="2"/>
  <c r="E36" i="2"/>
  <c r="L35" i="2"/>
  <c r="D35" i="2"/>
  <c r="K34" i="2"/>
  <c r="K115" i="2" s="1"/>
  <c r="C34" i="2"/>
  <c r="J33" i="2"/>
  <c r="J51" i="7"/>
  <c r="Z51" i="7" s="1"/>
  <c r="N24" i="7"/>
  <c r="V24" i="7"/>
  <c r="E37" i="7"/>
  <c r="M37" i="7"/>
  <c r="U37" i="7"/>
  <c r="D50" i="7"/>
  <c r="L50" i="7"/>
  <c r="T50" i="7"/>
  <c r="H22" i="2"/>
  <c r="O21" i="2"/>
  <c r="G21" i="2"/>
  <c r="G102" i="2" s="1"/>
  <c r="N20" i="2"/>
  <c r="N101" i="2" s="1"/>
  <c r="F20" i="2"/>
  <c r="M19" i="2"/>
  <c r="E19" i="2"/>
  <c r="E100" i="2" s="1"/>
  <c r="L18" i="2"/>
  <c r="D18" i="2"/>
  <c r="K17" i="2"/>
  <c r="C17" i="2"/>
  <c r="C98" i="2" s="1"/>
  <c r="G24" i="5"/>
  <c r="M75" i="2"/>
  <c r="M117" i="2" s="1"/>
  <c r="E75" i="2"/>
  <c r="L74" i="2"/>
  <c r="D74" i="2"/>
  <c r="K73" i="2"/>
  <c r="C73" i="2"/>
  <c r="J72" i="2"/>
  <c r="H70" i="2"/>
  <c r="O69" i="2"/>
  <c r="G69" i="2"/>
  <c r="N34" i="2"/>
  <c r="F34" i="2"/>
  <c r="M33" i="2"/>
  <c r="E33" i="2"/>
  <c r="L32" i="2"/>
  <c r="L113" i="2" s="1"/>
  <c r="D32" i="2"/>
  <c r="D113" i="2" s="1"/>
  <c r="K31" i="2"/>
  <c r="C31" i="2"/>
  <c r="J30" i="2"/>
  <c r="J111" i="2" s="1"/>
  <c r="Q77" i="7"/>
  <c r="AA77" i="7" s="1"/>
  <c r="N35" i="2"/>
  <c r="E34" i="2"/>
  <c r="D33" i="2"/>
  <c r="C32" i="2"/>
  <c r="E64" i="5"/>
  <c r="N48" i="2"/>
  <c r="F48" i="2"/>
  <c r="M47" i="2"/>
  <c r="E47" i="2"/>
  <c r="L46" i="2"/>
  <c r="D46" i="2"/>
  <c r="K45" i="2"/>
  <c r="C45" i="2"/>
  <c r="J44" i="2"/>
  <c r="P24" i="5"/>
  <c r="L51" i="6"/>
  <c r="G24" i="7"/>
  <c r="O24" i="7"/>
  <c r="W24" i="7"/>
  <c r="P25" i="7"/>
  <c r="F37" i="7"/>
  <c r="V37" i="7"/>
  <c r="O38" i="7"/>
  <c r="W38" i="7"/>
  <c r="E50" i="7"/>
  <c r="M50" i="7"/>
  <c r="U50" i="7"/>
  <c r="F51" i="7"/>
  <c r="N51" i="7"/>
  <c r="V51" i="7"/>
  <c r="D63" i="7"/>
  <c r="L63" i="7"/>
  <c r="T63" i="7"/>
  <c r="U64" i="7"/>
  <c r="S76" i="7"/>
  <c r="H24" i="5"/>
  <c r="I37" i="5"/>
  <c r="R50" i="5"/>
  <c r="J50" i="5"/>
  <c r="Z50" i="5" s="1"/>
  <c r="B50" i="5"/>
  <c r="L62" i="2"/>
  <c r="D62" i="2"/>
  <c r="K61" i="2"/>
  <c r="C61" i="2"/>
  <c r="C103" i="2" s="1"/>
  <c r="J60" i="2"/>
  <c r="J102" i="2" s="1"/>
  <c r="H58" i="2"/>
  <c r="O57" i="2"/>
  <c r="O99" i="2" s="1"/>
  <c r="G57" i="2"/>
  <c r="N56" i="2"/>
  <c r="F56" i="2"/>
  <c r="M51" i="5"/>
  <c r="E51" i="2" s="1"/>
  <c r="W24" i="6"/>
  <c r="H25" i="6"/>
  <c r="P25" i="6"/>
  <c r="V51" i="6"/>
  <c r="P77" i="6"/>
  <c r="M21" i="2"/>
  <c r="E21" i="2"/>
  <c r="L20" i="2"/>
  <c r="L101" i="2" s="1"/>
  <c r="D20" i="2"/>
  <c r="D101" i="2" s="1"/>
  <c r="K19" i="2"/>
  <c r="C19" i="2"/>
  <c r="J18" i="2"/>
  <c r="P12" i="7"/>
  <c r="G25" i="7"/>
  <c r="O25" i="7"/>
  <c r="W25" i="7"/>
  <c r="H24" i="7"/>
  <c r="P24" i="7"/>
  <c r="C25" i="7"/>
  <c r="K25" i="7"/>
  <c r="F38" i="7"/>
  <c r="N38" i="7"/>
  <c r="V38" i="7"/>
  <c r="G37" i="7"/>
  <c r="O37" i="7"/>
  <c r="W37" i="7"/>
  <c r="B38" i="7"/>
  <c r="R38" i="7"/>
  <c r="E51" i="7"/>
  <c r="M51" i="7"/>
  <c r="U51" i="7"/>
  <c r="F50" i="7"/>
  <c r="N50" i="7"/>
  <c r="V50" i="7"/>
  <c r="I51" i="7"/>
  <c r="Q51" i="7"/>
  <c r="AA51" i="7" s="1"/>
  <c r="L64" i="7"/>
  <c r="E63" i="7"/>
  <c r="M63" i="7"/>
  <c r="U63" i="7"/>
  <c r="W63" i="7"/>
  <c r="D76" i="7"/>
  <c r="L76" i="7"/>
  <c r="T76" i="7"/>
  <c r="K75" i="2"/>
  <c r="K117" i="2" s="1"/>
  <c r="C75" i="2"/>
  <c r="H72" i="2"/>
  <c r="H114" i="2" s="1"/>
  <c r="O71" i="2"/>
  <c r="G71" i="2"/>
  <c r="G113" i="2" s="1"/>
  <c r="N70" i="2"/>
  <c r="N112" i="2" s="1"/>
  <c r="F70" i="2"/>
  <c r="F112" i="2" s="1"/>
  <c r="M69" i="2"/>
  <c r="M111" i="2" s="1"/>
  <c r="E69" i="2"/>
  <c r="E111" i="2" s="1"/>
  <c r="I38" i="6"/>
  <c r="N63" i="6"/>
  <c r="V63" i="6"/>
  <c r="C38" i="7"/>
  <c r="K38" i="7"/>
  <c r="B51" i="7"/>
  <c r="R51" i="7"/>
  <c r="H77" i="7"/>
  <c r="M35" i="2"/>
  <c r="E35" i="2"/>
  <c r="L34" i="2"/>
  <c r="D34" i="2"/>
  <c r="K33" i="2"/>
  <c r="K114" i="2" s="1"/>
  <c r="C33" i="2"/>
  <c r="C114" i="2" s="1"/>
  <c r="H30" i="2"/>
  <c r="H111" i="2" s="1"/>
  <c r="I25" i="7"/>
  <c r="H38" i="7"/>
  <c r="P38" i="7"/>
  <c r="X38" i="7"/>
  <c r="AB38" i="7" s="1"/>
  <c r="G51" i="7"/>
  <c r="O51" i="7"/>
  <c r="W51" i="7"/>
  <c r="F64" i="7"/>
  <c r="N64" i="7"/>
  <c r="V64" i="7"/>
  <c r="E77" i="7"/>
  <c r="M77" i="7"/>
  <c r="U77" i="7"/>
  <c r="I77" i="5"/>
  <c r="V12" i="5"/>
  <c r="F12" i="5"/>
  <c r="N12" i="5"/>
  <c r="H25" i="5"/>
  <c r="H35" i="2"/>
  <c r="G34" i="2"/>
  <c r="N33" i="2"/>
  <c r="N114" i="2" s="1"/>
  <c r="F33" i="2"/>
  <c r="M32" i="2"/>
  <c r="E32" i="2"/>
  <c r="L31" i="2"/>
  <c r="D31" i="2"/>
  <c r="K30" i="2"/>
  <c r="C30" i="2"/>
  <c r="O34" i="2"/>
  <c r="G25" i="5"/>
  <c r="G37" i="5"/>
  <c r="N115" i="2"/>
  <c r="E114" i="2"/>
  <c r="J62" i="2"/>
  <c r="C76" i="5"/>
  <c r="H37" i="6"/>
  <c r="P37" i="6"/>
  <c r="G50" i="6"/>
  <c r="W50" i="6"/>
  <c r="D22" i="2"/>
  <c r="G17" i="2"/>
  <c r="O12" i="6"/>
  <c r="H51" i="6"/>
  <c r="P51" i="6"/>
  <c r="W64" i="6"/>
  <c r="X77" i="7"/>
  <c r="AB77" i="7" s="1"/>
  <c r="C21" i="2"/>
  <c r="H18" i="2"/>
  <c r="P31" i="2"/>
  <c r="U31" i="2" s="1"/>
  <c r="H31" i="2"/>
  <c r="O30" i="2"/>
  <c r="G30" i="2"/>
  <c r="O62" i="2"/>
  <c r="G62" i="2"/>
  <c r="N61" i="2"/>
  <c r="F61" i="2"/>
  <c r="M60" i="2"/>
  <c r="E60" i="2"/>
  <c r="L59" i="2"/>
  <c r="D59" i="2"/>
  <c r="K58" i="2"/>
  <c r="C58" i="2"/>
  <c r="J57" i="2"/>
  <c r="H74" i="2"/>
  <c r="O73" i="2"/>
  <c r="G73" i="2"/>
  <c r="N72" i="2"/>
  <c r="F72" i="2"/>
  <c r="M71" i="2"/>
  <c r="E71" i="2"/>
  <c r="L70" i="2"/>
  <c r="D70" i="2"/>
  <c r="K69" i="2"/>
  <c r="C69" i="2"/>
  <c r="D24" i="7"/>
  <c r="L24" i="7"/>
  <c r="T24" i="7"/>
  <c r="L22" i="2"/>
  <c r="O17" i="2"/>
  <c r="G24" i="6"/>
  <c r="O24" i="6"/>
  <c r="F37" i="6"/>
  <c r="N37" i="6"/>
  <c r="V37" i="6"/>
  <c r="C50" i="6"/>
  <c r="E50" i="6"/>
  <c r="M50" i="6"/>
  <c r="U50" i="6"/>
  <c r="D63" i="6"/>
  <c r="L63" i="6"/>
  <c r="T63" i="6"/>
  <c r="E64" i="6"/>
  <c r="M64" i="6"/>
  <c r="U64" i="6"/>
  <c r="C76" i="6"/>
  <c r="K76" i="6"/>
  <c r="S76" i="6"/>
  <c r="D77" i="6"/>
  <c r="L77" i="6"/>
  <c r="T77" i="6"/>
  <c r="Q24" i="7"/>
  <c r="AA24" i="7" s="1"/>
  <c r="X37" i="7"/>
  <c r="AB37" i="7" s="1"/>
  <c r="C24" i="7"/>
  <c r="K24" i="7"/>
  <c r="S24" i="7"/>
  <c r="B37" i="7"/>
  <c r="R37" i="7"/>
  <c r="I50" i="7"/>
  <c r="H63" i="7"/>
  <c r="P63" i="7"/>
  <c r="K21" i="2"/>
  <c r="Q37" i="5"/>
  <c r="AA37" i="5" s="1"/>
  <c r="J23" i="2"/>
  <c r="I22" i="2"/>
  <c r="T22" i="2" s="1"/>
  <c r="H21" i="2"/>
  <c r="O20" i="2"/>
  <c r="G20" i="2"/>
  <c r="N19" i="2"/>
  <c r="F19" i="2"/>
  <c r="M18" i="2"/>
  <c r="E18" i="2"/>
  <c r="L17" i="2"/>
  <c r="D17" i="2"/>
  <c r="Q64" i="7"/>
  <c r="AA64" i="7" s="1"/>
  <c r="E25" i="5"/>
  <c r="B24" i="5"/>
  <c r="F38" i="5"/>
  <c r="G51" i="5"/>
  <c r="Q12" i="7"/>
  <c r="N49" i="2"/>
  <c r="F49" i="2"/>
  <c r="M48" i="2"/>
  <c r="E48" i="2"/>
  <c r="L47" i="2"/>
  <c r="D47" i="2"/>
  <c r="K46" i="2"/>
  <c r="C46" i="2"/>
  <c r="J45" i="2"/>
  <c r="P43" i="2"/>
  <c r="U43" i="2" s="1"/>
  <c r="H43" i="2"/>
  <c r="C37" i="7"/>
  <c r="K37" i="7"/>
  <c r="S37" i="7"/>
  <c r="X77" i="6"/>
  <c r="AB77" i="6" s="1"/>
  <c r="E24" i="7"/>
  <c r="M24" i="7"/>
  <c r="U24" i="7"/>
  <c r="N25" i="7"/>
  <c r="V25" i="7"/>
  <c r="D37" i="7"/>
  <c r="L37" i="7"/>
  <c r="T37" i="7"/>
  <c r="E38" i="7"/>
  <c r="M38" i="7"/>
  <c r="U38" i="7"/>
  <c r="C50" i="7"/>
  <c r="K50" i="7"/>
  <c r="S50" i="7"/>
  <c r="D51" i="7"/>
  <c r="L51" i="7"/>
  <c r="T51" i="7"/>
  <c r="C64" i="7"/>
  <c r="K64" i="7"/>
  <c r="S64" i="7"/>
  <c r="G76" i="7"/>
  <c r="O76" i="7"/>
  <c r="W76" i="7"/>
  <c r="B77" i="7"/>
  <c r="C117" i="2"/>
  <c r="O113" i="2"/>
  <c r="M62" i="2"/>
  <c r="E62" i="2"/>
  <c r="L61" i="2"/>
  <c r="D61" i="2"/>
  <c r="K60" i="2"/>
  <c r="C60" i="2"/>
  <c r="J59" i="2"/>
  <c r="I58" i="2"/>
  <c r="T58" i="2" s="1"/>
  <c r="H57" i="2"/>
  <c r="O56" i="2"/>
  <c r="G56" i="2"/>
  <c r="X25" i="6"/>
  <c r="AB25" i="6" s="1"/>
  <c r="F51" i="6"/>
  <c r="N51" i="6"/>
  <c r="C63" i="7"/>
  <c r="K63" i="7"/>
  <c r="S63" i="7"/>
  <c r="H76" i="7"/>
  <c r="H103" i="2"/>
  <c r="O102" i="2"/>
  <c r="M100" i="2"/>
  <c r="D99" i="2"/>
  <c r="K98" i="2"/>
  <c r="J51" i="6"/>
  <c r="Z51" i="6" s="1"/>
  <c r="O22" i="2"/>
  <c r="F21" i="2"/>
  <c r="E20" i="2"/>
  <c r="L19" i="2"/>
  <c r="D19" i="2"/>
  <c r="K18" i="2"/>
  <c r="C18" i="2"/>
  <c r="J17" i="2"/>
  <c r="B17" i="2"/>
  <c r="S17" i="2" s="1"/>
  <c r="F11" i="6"/>
  <c r="N11" i="6"/>
  <c r="V11" i="6"/>
  <c r="D37" i="6"/>
  <c r="L37" i="6"/>
  <c r="E38" i="6"/>
  <c r="M38" i="6"/>
  <c r="U38" i="6"/>
  <c r="K50" i="6"/>
  <c r="S50" i="6"/>
  <c r="D51" i="6"/>
  <c r="T51" i="6"/>
  <c r="B63" i="6"/>
  <c r="J63" i="6"/>
  <c r="Z63" i="6" s="1"/>
  <c r="R63" i="6"/>
  <c r="I76" i="6"/>
  <c r="B77" i="6"/>
  <c r="R77" i="6"/>
  <c r="G22" i="2"/>
  <c r="N21" i="2"/>
  <c r="M20" i="2"/>
  <c r="H38" i="5"/>
  <c r="I51" i="5"/>
  <c r="H50" i="5"/>
  <c r="L75" i="2"/>
  <c r="C74" i="2"/>
  <c r="J73" i="2"/>
  <c r="B73" i="2"/>
  <c r="S73" i="2" s="1"/>
  <c r="H71" i="2"/>
  <c r="O70" i="2"/>
  <c r="G70" i="2"/>
  <c r="N69" i="2"/>
  <c r="F69" i="2"/>
  <c r="M116" i="2"/>
  <c r="E116" i="2"/>
  <c r="L115" i="2"/>
  <c r="D115" i="2"/>
  <c r="D104" i="2"/>
  <c r="C115" i="2"/>
  <c r="N98" i="2"/>
  <c r="D11" i="7"/>
  <c r="E12" i="7"/>
  <c r="G12" i="6"/>
  <c r="W12" i="6"/>
  <c r="Q24" i="5"/>
  <c r="AA24" i="5" s="1"/>
  <c r="I25" i="5"/>
  <c r="F24" i="5"/>
  <c r="B38" i="5"/>
  <c r="H62" i="2"/>
  <c r="O61" i="2"/>
  <c r="N60" i="2"/>
  <c r="F60" i="2"/>
  <c r="M59" i="2"/>
  <c r="E59" i="2"/>
  <c r="L58" i="2"/>
  <c r="D58" i="2"/>
  <c r="K57" i="2"/>
  <c r="C57" i="2"/>
  <c r="J56" i="2"/>
  <c r="J75" i="2"/>
  <c r="H73" i="2"/>
  <c r="O72" i="2"/>
  <c r="G72" i="2"/>
  <c r="N71" i="2"/>
  <c r="F71" i="2"/>
  <c r="M70" i="2"/>
  <c r="E70" i="2"/>
  <c r="L69" i="2"/>
  <c r="D69" i="2"/>
  <c r="B12" i="6"/>
  <c r="J12" i="6"/>
  <c r="Z12" i="6" s="1"/>
  <c r="R12" i="6"/>
  <c r="S11" i="6"/>
  <c r="D24" i="6"/>
  <c r="L24" i="6"/>
  <c r="T24" i="6"/>
  <c r="E25" i="6"/>
  <c r="M25" i="6"/>
  <c r="U25" i="6"/>
  <c r="H38" i="6"/>
  <c r="P38" i="6"/>
  <c r="G51" i="6"/>
  <c r="O51" i="6"/>
  <c r="W51" i="6"/>
  <c r="H50" i="6"/>
  <c r="P50" i="6"/>
  <c r="C51" i="6"/>
  <c r="K51" i="6"/>
  <c r="S51" i="6"/>
  <c r="G63" i="6"/>
  <c r="O63" i="6"/>
  <c r="W63" i="6"/>
  <c r="F76" i="6"/>
  <c r="N76" i="6"/>
  <c r="V76" i="6"/>
  <c r="H76" i="6"/>
  <c r="P76" i="6"/>
  <c r="X76" i="6"/>
  <c r="AB76" i="6" s="1"/>
  <c r="I77" i="6"/>
  <c r="Q77" i="6"/>
  <c r="AA77" i="6" s="1"/>
  <c r="K23" i="2"/>
  <c r="C23" i="2"/>
  <c r="J22" i="2"/>
  <c r="H20" i="2"/>
  <c r="O19" i="2"/>
  <c r="G19" i="2"/>
  <c r="N18" i="2"/>
  <c r="F18" i="2"/>
  <c r="M17" i="2"/>
  <c r="E17" i="2"/>
  <c r="Q38" i="6"/>
  <c r="AA38" i="6" s="1"/>
  <c r="J77" i="6"/>
  <c r="Z77" i="6" s="1"/>
  <c r="Q51" i="6"/>
  <c r="AA51" i="6" s="1"/>
  <c r="H64" i="6"/>
  <c r="P64" i="6"/>
  <c r="X64" i="6"/>
  <c r="AB64" i="6" s="1"/>
  <c r="G77" i="6"/>
  <c r="W77" i="6"/>
  <c r="J38" i="7"/>
  <c r="Z38" i="7" s="1"/>
  <c r="I24" i="5"/>
  <c r="L49" i="2"/>
  <c r="D49" i="2"/>
  <c r="K48" i="2"/>
  <c r="C48" i="2"/>
  <c r="J47" i="2"/>
  <c r="I46" i="2"/>
  <c r="T46" i="2" s="1"/>
  <c r="H45" i="2"/>
  <c r="O44" i="2"/>
  <c r="G44" i="2"/>
  <c r="N43" i="2"/>
  <c r="F43" i="2"/>
  <c r="O75" i="2"/>
  <c r="G75" i="2"/>
  <c r="N74" i="2"/>
  <c r="N116" i="2" s="1"/>
  <c r="F74" i="2"/>
  <c r="M73" i="2"/>
  <c r="M115" i="2" s="1"/>
  <c r="E73" i="2"/>
  <c r="E115" i="2" s="1"/>
  <c r="L72" i="2"/>
  <c r="D72" i="2"/>
  <c r="K71" i="2"/>
  <c r="C71" i="2"/>
  <c r="J70" i="2"/>
  <c r="C11" i="7"/>
  <c r="B24" i="7"/>
  <c r="J24" i="7"/>
  <c r="Z24" i="7" s="1"/>
  <c r="R24" i="7"/>
  <c r="I37" i="7"/>
  <c r="Q37" i="7"/>
  <c r="AA37" i="7" s="1"/>
  <c r="D38" i="7"/>
  <c r="L38" i="7"/>
  <c r="T38" i="7"/>
  <c r="H50" i="7"/>
  <c r="P50" i="7"/>
  <c r="X50" i="7"/>
  <c r="AB50" i="7" s="1"/>
  <c r="B50" i="7"/>
  <c r="J50" i="7"/>
  <c r="Z50" i="7" s="1"/>
  <c r="R50" i="7"/>
  <c r="C51" i="7"/>
  <c r="G63" i="7"/>
  <c r="O63" i="7"/>
  <c r="B64" i="7"/>
  <c r="F76" i="7"/>
  <c r="N76" i="7"/>
  <c r="V76" i="7"/>
  <c r="AA49" i="7"/>
  <c r="J36" i="2"/>
  <c r="J117" i="2" s="1"/>
  <c r="H34" i="2"/>
  <c r="O33" i="2"/>
  <c r="G33" i="2"/>
  <c r="N32" i="2"/>
  <c r="F32" i="2"/>
  <c r="M31" i="2"/>
  <c r="E31" i="2"/>
  <c r="L30" i="2"/>
  <c r="L111" i="2" s="1"/>
  <c r="D30" i="2"/>
  <c r="X24" i="7"/>
  <c r="AB24" i="7" s="1"/>
  <c r="Z20" i="7"/>
  <c r="H116" i="2"/>
  <c r="K111" i="2"/>
  <c r="B51" i="5"/>
  <c r="K62" i="2"/>
  <c r="C62" i="2"/>
  <c r="C64" i="5"/>
  <c r="J61" i="2"/>
  <c r="B61" i="2"/>
  <c r="S61" i="2" s="1"/>
  <c r="H59" i="2"/>
  <c r="O58" i="2"/>
  <c r="G58" i="2"/>
  <c r="N57" i="2"/>
  <c r="F57" i="2"/>
  <c r="M56" i="2"/>
  <c r="E56" i="2"/>
  <c r="X51" i="6"/>
  <c r="AB51" i="6" s="1"/>
  <c r="D12" i="7"/>
  <c r="S25" i="7"/>
  <c r="H64" i="7"/>
  <c r="P64" i="7"/>
  <c r="X64" i="7"/>
  <c r="AB64" i="7" s="1"/>
  <c r="G77" i="7"/>
  <c r="O77" i="7"/>
  <c r="W77" i="7"/>
  <c r="AB58" i="7"/>
  <c r="M102" i="2"/>
  <c r="O47" i="2"/>
  <c r="G47" i="2"/>
  <c r="N46" i="2"/>
  <c r="F46" i="2"/>
  <c r="M45" i="2"/>
  <c r="E45" i="2"/>
  <c r="L44" i="2"/>
  <c r="D44" i="2"/>
  <c r="K43" i="2"/>
  <c r="C43" i="2"/>
  <c r="AB19" i="5"/>
  <c r="R11" i="5"/>
  <c r="B11" i="5"/>
  <c r="N23" i="2"/>
  <c r="F23" i="2"/>
  <c r="M22" i="2"/>
  <c r="M103" i="2" s="1"/>
  <c r="E22" i="2"/>
  <c r="E103" i="2" s="1"/>
  <c r="L21" i="2"/>
  <c r="L102" i="2" s="1"/>
  <c r="D21" i="2"/>
  <c r="D102" i="2" s="1"/>
  <c r="J19" i="2"/>
  <c r="J100" i="2" s="1"/>
  <c r="H17" i="2"/>
  <c r="H98" i="2" s="1"/>
  <c r="F116" i="2"/>
  <c r="Q76" i="6"/>
  <c r="AA76" i="6" s="1"/>
  <c r="K24" i="6"/>
  <c r="L25" i="6"/>
  <c r="T25" i="6"/>
  <c r="B37" i="6"/>
  <c r="I50" i="6"/>
  <c r="Q50" i="6"/>
  <c r="AA50" i="6" s="1"/>
  <c r="B51" i="6"/>
  <c r="R51" i="6"/>
  <c r="R24" i="5"/>
  <c r="J20" i="2"/>
  <c r="P18" i="2"/>
  <c r="U18" i="2" s="1"/>
  <c r="AB18" i="5"/>
  <c r="I74" i="2"/>
  <c r="T74" i="2" s="1"/>
  <c r="AA74" i="5"/>
  <c r="B21" i="2"/>
  <c r="S21" i="2" s="1"/>
  <c r="Z21" i="5"/>
  <c r="I20" i="2"/>
  <c r="T20" i="2" s="1"/>
  <c r="AA20" i="5"/>
  <c r="B33" i="2"/>
  <c r="S33" i="2" s="1"/>
  <c r="Z33" i="5"/>
  <c r="I32" i="2"/>
  <c r="T32" i="2" s="1"/>
  <c r="AA32" i="5"/>
  <c r="B45" i="2"/>
  <c r="S45" i="2" s="1"/>
  <c r="Z45" i="5"/>
  <c r="I44" i="2"/>
  <c r="T44" i="2" s="1"/>
  <c r="AA44" i="5"/>
  <c r="B57" i="2"/>
  <c r="S57" i="2" s="1"/>
  <c r="Z57" i="5"/>
  <c r="I56" i="2"/>
  <c r="T56" i="2" s="1"/>
  <c r="AA56" i="5"/>
  <c r="Q77" i="5"/>
  <c r="I75" i="2"/>
  <c r="T75" i="2" s="1"/>
  <c r="AA75" i="5"/>
  <c r="P74" i="2"/>
  <c r="U74" i="2" s="1"/>
  <c r="AB74" i="5"/>
  <c r="J37" i="7"/>
  <c r="Z37" i="7" s="1"/>
  <c r="AA22" i="5"/>
  <c r="N38" i="5"/>
  <c r="F36" i="2"/>
  <c r="F117" i="2" s="1"/>
  <c r="J38" i="5"/>
  <c r="B32" i="2"/>
  <c r="S32" i="2" s="1"/>
  <c r="Z32" i="5"/>
  <c r="P73" i="2"/>
  <c r="AB73" i="5"/>
  <c r="B22" i="2"/>
  <c r="Z22" i="5"/>
  <c r="I21" i="2"/>
  <c r="T21" i="2" s="1"/>
  <c r="AA21" i="5"/>
  <c r="P20" i="2"/>
  <c r="U20" i="2" s="1"/>
  <c r="AB20" i="5"/>
  <c r="L36" i="2"/>
  <c r="D36" i="2"/>
  <c r="K35" i="2"/>
  <c r="C35" i="2"/>
  <c r="J34" i="2"/>
  <c r="B34" i="2"/>
  <c r="S34" i="2" s="1"/>
  <c r="Z34" i="5"/>
  <c r="I33" i="2"/>
  <c r="T33" i="2" s="1"/>
  <c r="AA33" i="5"/>
  <c r="P32" i="2"/>
  <c r="U32" i="2" s="1"/>
  <c r="AB32" i="5"/>
  <c r="H32" i="2"/>
  <c r="O31" i="2"/>
  <c r="O112" i="2" s="1"/>
  <c r="G31" i="2"/>
  <c r="N30" i="2"/>
  <c r="F30" i="2"/>
  <c r="B46" i="2"/>
  <c r="S46" i="2" s="1"/>
  <c r="Z46" i="5"/>
  <c r="I45" i="2"/>
  <c r="T45" i="2" s="1"/>
  <c r="AA45" i="5"/>
  <c r="P44" i="2"/>
  <c r="U44" i="2" s="1"/>
  <c r="AB44" i="5"/>
  <c r="V64" i="5"/>
  <c r="N62" i="2"/>
  <c r="N64" i="5"/>
  <c r="F62" i="2"/>
  <c r="F64" i="5"/>
  <c r="B58" i="2"/>
  <c r="S58" i="2" s="1"/>
  <c r="Z58" i="5"/>
  <c r="I57" i="2"/>
  <c r="T57" i="2" s="1"/>
  <c r="AA57" i="5"/>
  <c r="P56" i="2"/>
  <c r="U56" i="2" s="1"/>
  <c r="AB56" i="5"/>
  <c r="B69" i="2"/>
  <c r="S69" i="2" s="1"/>
  <c r="Z69" i="5"/>
  <c r="X37" i="6"/>
  <c r="AB37" i="6" s="1"/>
  <c r="D12" i="6"/>
  <c r="T12" i="6"/>
  <c r="N24" i="6"/>
  <c r="V24" i="6"/>
  <c r="O25" i="6"/>
  <c r="W25" i="6"/>
  <c r="AA58" i="5"/>
  <c r="W51" i="5"/>
  <c r="O49" i="2"/>
  <c r="B56" i="2"/>
  <c r="S56" i="2" s="1"/>
  <c r="Z56" i="5"/>
  <c r="X50" i="6"/>
  <c r="AB50" i="6" s="1"/>
  <c r="AB46" i="6"/>
  <c r="B23" i="2"/>
  <c r="S23" i="2" s="1"/>
  <c r="Z23" i="5"/>
  <c r="P21" i="2"/>
  <c r="U21" i="2" s="1"/>
  <c r="AB21" i="5"/>
  <c r="B35" i="2"/>
  <c r="S35" i="2" s="1"/>
  <c r="Z35" i="5"/>
  <c r="AD8" i="2"/>
  <c r="P33" i="2"/>
  <c r="U33" i="2" s="1"/>
  <c r="AB33" i="5"/>
  <c r="B47" i="2"/>
  <c r="Z47" i="5"/>
  <c r="P45" i="2"/>
  <c r="U45" i="2" s="1"/>
  <c r="AB45" i="5"/>
  <c r="B59" i="2"/>
  <c r="S59" i="2" s="1"/>
  <c r="Z59" i="5"/>
  <c r="P57" i="2"/>
  <c r="U57" i="2" s="1"/>
  <c r="AB57" i="5"/>
  <c r="B70" i="2"/>
  <c r="S70" i="2" s="1"/>
  <c r="Z70" i="5"/>
  <c r="I69" i="2"/>
  <c r="T69" i="2" s="1"/>
  <c r="AA69" i="5"/>
  <c r="T37" i="6"/>
  <c r="AB31" i="5"/>
  <c r="Z61" i="5"/>
  <c r="M25" i="5"/>
  <c r="E23" i="2"/>
  <c r="Q25" i="5"/>
  <c r="I19" i="2"/>
  <c r="AA19" i="5"/>
  <c r="O63" i="5"/>
  <c r="G61" i="2"/>
  <c r="I23" i="2"/>
  <c r="T23" i="2" s="1"/>
  <c r="AA23" i="5"/>
  <c r="P22" i="2"/>
  <c r="U22" i="2" s="1"/>
  <c r="AB22" i="5"/>
  <c r="B36" i="2"/>
  <c r="S36" i="2" s="1"/>
  <c r="Z36" i="5"/>
  <c r="I35" i="2"/>
  <c r="AA35" i="5"/>
  <c r="P34" i="2"/>
  <c r="U34" i="2" s="1"/>
  <c r="AB34" i="5"/>
  <c r="K49" i="2"/>
  <c r="C49" i="2"/>
  <c r="J48" i="2"/>
  <c r="B48" i="2"/>
  <c r="S48" i="2" s="1"/>
  <c r="Z48" i="5"/>
  <c r="I47" i="2"/>
  <c r="AA47" i="5"/>
  <c r="P46" i="2"/>
  <c r="U46" i="2" s="1"/>
  <c r="AB46" i="5"/>
  <c r="H46" i="2"/>
  <c r="O45" i="2"/>
  <c r="G45" i="2"/>
  <c r="N44" i="2"/>
  <c r="F44" i="2"/>
  <c r="M43" i="2"/>
  <c r="E43" i="2"/>
  <c r="B60" i="2"/>
  <c r="Z60" i="5"/>
  <c r="I59" i="2"/>
  <c r="T59" i="2" s="1"/>
  <c r="AA59" i="5"/>
  <c r="P58" i="2"/>
  <c r="AB58" i="5"/>
  <c r="B71" i="2"/>
  <c r="S71" i="2" s="1"/>
  <c r="Z71" i="5"/>
  <c r="P69" i="2"/>
  <c r="U69" i="2" s="1"/>
  <c r="AB69" i="5"/>
  <c r="AA34" i="5"/>
  <c r="U25" i="5"/>
  <c r="M23" i="2"/>
  <c r="J24" i="5"/>
  <c r="B20" i="2"/>
  <c r="Z20" i="5"/>
  <c r="I43" i="2"/>
  <c r="T43" i="2" s="1"/>
  <c r="AA43" i="5"/>
  <c r="X25" i="5"/>
  <c r="P23" i="2"/>
  <c r="AB23" i="5"/>
  <c r="P25" i="5"/>
  <c r="H23" i="2"/>
  <c r="I36" i="2"/>
  <c r="T36" i="2" s="1"/>
  <c r="AA36" i="5"/>
  <c r="P35" i="2"/>
  <c r="AB35" i="5"/>
  <c r="R51" i="5"/>
  <c r="J51" i="2" s="1"/>
  <c r="J49" i="2"/>
  <c r="J51" i="5"/>
  <c r="B49" i="2"/>
  <c r="S49" i="2" s="1"/>
  <c r="I48" i="2"/>
  <c r="T48" i="2" s="1"/>
  <c r="AA48" i="5"/>
  <c r="P47" i="2"/>
  <c r="AB47" i="5"/>
  <c r="I60" i="2"/>
  <c r="AA60" i="5"/>
  <c r="P59" i="2"/>
  <c r="U59" i="2" s="1"/>
  <c r="AB59" i="5"/>
  <c r="B72" i="2"/>
  <c r="S72" i="2" s="1"/>
  <c r="Z72" i="5"/>
  <c r="I71" i="2"/>
  <c r="T71" i="2" s="1"/>
  <c r="AA71" i="5"/>
  <c r="P70" i="2"/>
  <c r="AB70" i="5"/>
  <c r="Q11" i="6"/>
  <c r="AA11" i="6" s="1"/>
  <c r="Q50" i="7"/>
  <c r="AA50" i="7" s="1"/>
  <c r="AA70" i="5"/>
  <c r="I31" i="2"/>
  <c r="AA31" i="5"/>
  <c r="P62" i="2"/>
  <c r="U62" i="2" s="1"/>
  <c r="AB62" i="5"/>
  <c r="J77" i="5"/>
  <c r="B75" i="2"/>
  <c r="S75" i="2" s="1"/>
  <c r="Z75" i="5"/>
  <c r="X12" i="5"/>
  <c r="AB12" i="5" s="1"/>
  <c r="AB10" i="5"/>
  <c r="O25" i="5"/>
  <c r="G23" i="2"/>
  <c r="G104" i="2" s="1"/>
  <c r="B18" i="2"/>
  <c r="S18" i="2" s="1"/>
  <c r="Z18" i="5"/>
  <c r="I17" i="2"/>
  <c r="AA17" i="5"/>
  <c r="X38" i="5"/>
  <c r="P36" i="2"/>
  <c r="AB36" i="5"/>
  <c r="P38" i="5"/>
  <c r="H36" i="2"/>
  <c r="H117" i="2" s="1"/>
  <c r="W37" i="5"/>
  <c r="O35" i="2"/>
  <c r="O37" i="5"/>
  <c r="G35" i="2"/>
  <c r="G116" i="2" s="1"/>
  <c r="B30" i="2"/>
  <c r="Z30" i="5"/>
  <c r="Q51" i="5"/>
  <c r="I49" i="2"/>
  <c r="T49" i="2" s="1"/>
  <c r="AA49" i="5"/>
  <c r="X50" i="5"/>
  <c r="P48" i="2"/>
  <c r="U48" i="2" s="1"/>
  <c r="AB48" i="5"/>
  <c r="P50" i="5"/>
  <c r="H48" i="2"/>
  <c r="B62" i="2"/>
  <c r="S62" i="2" s="1"/>
  <c r="Z62" i="5"/>
  <c r="I61" i="2"/>
  <c r="AA61" i="5"/>
  <c r="P60" i="2"/>
  <c r="AB60" i="5"/>
  <c r="H60" i="2"/>
  <c r="O59" i="2"/>
  <c r="O101" i="2" s="1"/>
  <c r="G59" i="2"/>
  <c r="G101" i="2" s="1"/>
  <c r="N58" i="2"/>
  <c r="N100" i="2" s="1"/>
  <c r="F58" i="2"/>
  <c r="M57" i="2"/>
  <c r="E57" i="2"/>
  <c r="L56" i="2"/>
  <c r="D56" i="2"/>
  <c r="L77" i="5"/>
  <c r="D75" i="2"/>
  <c r="S76" i="5"/>
  <c r="K74" i="2"/>
  <c r="I72" i="2"/>
  <c r="T72" i="2" s="1"/>
  <c r="AA72" i="5"/>
  <c r="P71" i="2"/>
  <c r="U71" i="2" s="1"/>
  <c r="AB71" i="5"/>
  <c r="J5" i="2"/>
  <c r="C6" i="2"/>
  <c r="K6" i="2"/>
  <c r="D7" i="2"/>
  <c r="L7" i="2"/>
  <c r="L88" i="2" s="1"/>
  <c r="E8" i="2"/>
  <c r="E89" i="2" s="1"/>
  <c r="M8" i="2"/>
  <c r="M89" i="2" s="1"/>
  <c r="F9" i="2"/>
  <c r="N9" i="2"/>
  <c r="G10" i="2"/>
  <c r="O10" i="2"/>
  <c r="Z19" i="7"/>
  <c r="J25" i="7"/>
  <c r="Z25" i="7" s="1"/>
  <c r="Q38" i="7"/>
  <c r="AA38" i="7" s="1"/>
  <c r="AA32" i="7"/>
  <c r="X51" i="7"/>
  <c r="AB51" i="7" s="1"/>
  <c r="AB45" i="7"/>
  <c r="AB59" i="7"/>
  <c r="X63" i="7"/>
  <c r="AB63" i="7" s="1"/>
  <c r="J63" i="7"/>
  <c r="Z63" i="7" s="1"/>
  <c r="Z61" i="7"/>
  <c r="J77" i="7"/>
  <c r="Z77" i="7" s="1"/>
  <c r="Z75" i="7"/>
  <c r="AB43" i="5"/>
  <c r="Z73" i="5"/>
  <c r="V38" i="5"/>
  <c r="N36" i="2"/>
  <c r="N117" i="2" s="1"/>
  <c r="R38" i="5"/>
  <c r="J32" i="2"/>
  <c r="J113" i="2" s="1"/>
  <c r="P30" i="2"/>
  <c r="AB30" i="5"/>
  <c r="O51" i="5"/>
  <c r="G49" i="2"/>
  <c r="B44" i="2"/>
  <c r="S44" i="2" s="1"/>
  <c r="Z44" i="5"/>
  <c r="X38" i="6"/>
  <c r="AB38" i="6" s="1"/>
  <c r="AB32" i="6"/>
  <c r="W25" i="5"/>
  <c r="O23" i="2"/>
  <c r="O104" i="2" s="1"/>
  <c r="V24" i="5"/>
  <c r="N22" i="2"/>
  <c r="N24" i="5"/>
  <c r="F22" i="2"/>
  <c r="F103" i="2" s="1"/>
  <c r="X24" i="5"/>
  <c r="L11" i="5"/>
  <c r="J11" i="5"/>
  <c r="Z11" i="5" s="1"/>
  <c r="Z7" i="5"/>
  <c r="S24" i="5"/>
  <c r="K20" i="2"/>
  <c r="K101" i="2" s="1"/>
  <c r="K24" i="5"/>
  <c r="C24" i="2" s="1"/>
  <c r="C20" i="2"/>
  <c r="C101" i="2" s="1"/>
  <c r="C24" i="5"/>
  <c r="B19" i="2"/>
  <c r="Z19" i="5"/>
  <c r="I18" i="2"/>
  <c r="AA18" i="5"/>
  <c r="P17" i="2"/>
  <c r="AB17" i="5"/>
  <c r="W38" i="5"/>
  <c r="O36" i="2"/>
  <c r="O38" i="5"/>
  <c r="G36" i="2"/>
  <c r="B31" i="2"/>
  <c r="Z31" i="5"/>
  <c r="I30" i="2"/>
  <c r="T30" i="2" s="1"/>
  <c r="AA30" i="5"/>
  <c r="X51" i="5"/>
  <c r="P49" i="2"/>
  <c r="U49" i="2" s="1"/>
  <c r="AB49" i="5"/>
  <c r="P51" i="5"/>
  <c r="H51" i="2" s="1"/>
  <c r="H49" i="2"/>
  <c r="O50" i="5"/>
  <c r="G50" i="2" s="1"/>
  <c r="G48" i="2"/>
  <c r="T51" i="5"/>
  <c r="L45" i="2"/>
  <c r="L51" i="5"/>
  <c r="D45" i="2"/>
  <c r="B43" i="2"/>
  <c r="S43" i="2" s="1"/>
  <c r="Z43" i="5"/>
  <c r="I62" i="2"/>
  <c r="T62" i="2" s="1"/>
  <c r="AA62" i="5"/>
  <c r="P61" i="2"/>
  <c r="U61" i="2" s="1"/>
  <c r="AB61" i="5"/>
  <c r="R76" i="5"/>
  <c r="J74" i="2"/>
  <c r="J116" i="2" s="1"/>
  <c r="B74" i="2"/>
  <c r="S74" i="2" s="1"/>
  <c r="Z74" i="5"/>
  <c r="I73" i="2"/>
  <c r="AA73" i="5"/>
  <c r="P72" i="2"/>
  <c r="U72" i="2" s="1"/>
  <c r="AB72" i="5"/>
  <c r="Z17" i="5"/>
  <c r="AA46" i="5"/>
  <c r="AB75" i="5"/>
  <c r="H4" i="2"/>
  <c r="J6" i="2"/>
  <c r="D8" i="2"/>
  <c r="L8" i="2"/>
  <c r="L89" i="2" s="1"/>
  <c r="E9" i="2"/>
  <c r="E90" i="2" s="1"/>
  <c r="M9" i="2"/>
  <c r="M90" i="2" s="1"/>
  <c r="F10" i="2"/>
  <c r="N10" i="2"/>
  <c r="Q25" i="7"/>
  <c r="AA25" i="7" s="1"/>
  <c r="E25" i="7"/>
  <c r="M25" i="7"/>
  <c r="U25" i="7"/>
  <c r="K51" i="7"/>
  <c r="S51" i="7"/>
  <c r="I63" i="7"/>
  <c r="J64" i="7"/>
  <c r="Z64" i="7" s="1"/>
  <c r="R64" i="7"/>
  <c r="I77" i="7"/>
  <c r="AB58" i="6"/>
  <c r="G37" i="6"/>
  <c r="O37" i="6"/>
  <c r="W37" i="6"/>
  <c r="J4" i="2"/>
  <c r="C5" i="2"/>
  <c r="C86" i="2" s="1"/>
  <c r="K5" i="2"/>
  <c r="K86" i="2" s="1"/>
  <c r="D6" i="2"/>
  <c r="E7" i="2"/>
  <c r="E88" i="2" s="1"/>
  <c r="M7" i="2"/>
  <c r="M88" i="2" s="1"/>
  <c r="F8" i="2"/>
  <c r="F89" i="2" s="1"/>
  <c r="N8" i="2"/>
  <c r="N89" i="2" s="1"/>
  <c r="G9" i="2"/>
  <c r="O9" i="2"/>
  <c r="O90" i="2" s="1"/>
  <c r="H10" i="2"/>
  <c r="H91" i="2" s="1"/>
  <c r="P10" i="2"/>
  <c r="D64" i="7"/>
  <c r="T64" i="7"/>
  <c r="B76" i="7"/>
  <c r="J76" i="7"/>
  <c r="Z76" i="7" s="1"/>
  <c r="R76" i="7"/>
  <c r="C77" i="7"/>
  <c r="K77" i="7"/>
  <c r="S77" i="7"/>
  <c r="C4" i="2"/>
  <c r="K4" i="2"/>
  <c r="K85" i="2" s="1"/>
  <c r="D5" i="2"/>
  <c r="L5" i="2"/>
  <c r="E6" i="2"/>
  <c r="M6" i="2"/>
  <c r="F7" i="2"/>
  <c r="N7" i="2"/>
  <c r="G8" i="2"/>
  <c r="O8" i="2"/>
  <c r="O89" i="2" s="1"/>
  <c r="H9" i="2"/>
  <c r="B63" i="7"/>
  <c r="R63" i="7"/>
  <c r="E64" i="7"/>
  <c r="I76" i="7"/>
  <c r="Q76" i="7"/>
  <c r="AA76" i="7" s="1"/>
  <c r="D77" i="7"/>
  <c r="T77" i="7"/>
  <c r="AB32" i="7"/>
  <c r="Z62" i="7"/>
  <c r="D4" i="2"/>
  <c r="D85" i="2" s="1"/>
  <c r="L4" i="2"/>
  <c r="E5" i="2"/>
  <c r="M5" i="2"/>
  <c r="M86" i="2" s="1"/>
  <c r="F6" i="2"/>
  <c r="N6" i="2"/>
  <c r="G7" i="2"/>
  <c r="G88" i="2" s="1"/>
  <c r="H8" i="2"/>
  <c r="H89" i="2" s="1"/>
  <c r="J10" i="2"/>
  <c r="AA45" i="6"/>
  <c r="AB74" i="6"/>
  <c r="G64" i="6"/>
  <c r="O64" i="6"/>
  <c r="H63" i="6"/>
  <c r="P63" i="6"/>
  <c r="X63" i="6"/>
  <c r="AB63" i="6" s="1"/>
  <c r="C64" i="6"/>
  <c r="K64" i="6"/>
  <c r="S64" i="6"/>
  <c r="E4" i="2"/>
  <c r="M4" i="2"/>
  <c r="F5" i="2"/>
  <c r="F86" i="2" s="1"/>
  <c r="N5" i="2"/>
  <c r="G6" i="2"/>
  <c r="O6" i="2"/>
  <c r="C10" i="2"/>
  <c r="K10" i="2"/>
  <c r="AA33" i="7"/>
  <c r="Z48" i="7"/>
  <c r="AA48" i="6"/>
  <c r="M37" i="6"/>
  <c r="U37" i="6"/>
  <c r="F38" i="6"/>
  <c r="N38" i="6"/>
  <c r="V38" i="6"/>
  <c r="D50" i="6"/>
  <c r="L50" i="6"/>
  <c r="E51" i="6"/>
  <c r="U51" i="6"/>
  <c r="C63" i="6"/>
  <c r="S63" i="6"/>
  <c r="L64" i="6"/>
  <c r="T64" i="6"/>
  <c r="F4" i="2"/>
  <c r="F85" i="2" s="1"/>
  <c r="N4" i="2"/>
  <c r="G5" i="2"/>
  <c r="O5" i="2"/>
  <c r="H6" i="2"/>
  <c r="J8" i="2"/>
  <c r="C9" i="2"/>
  <c r="K9" i="2"/>
  <c r="K90" i="2" s="1"/>
  <c r="D10" i="2"/>
  <c r="L10" i="2"/>
  <c r="AA72" i="7"/>
  <c r="AA75" i="6"/>
  <c r="G38" i="6"/>
  <c r="O38" i="6"/>
  <c r="W38" i="6"/>
  <c r="G4" i="2"/>
  <c r="O4" i="2"/>
  <c r="O85" i="2" s="1"/>
  <c r="H5" i="2"/>
  <c r="B7" i="2"/>
  <c r="J7" i="2"/>
  <c r="C8" i="2"/>
  <c r="C89" i="2" s="1"/>
  <c r="K8" i="2"/>
  <c r="K89" i="2" s="1"/>
  <c r="D9" i="2"/>
  <c r="D90" i="2" s="1"/>
  <c r="L9" i="2"/>
  <c r="E10" i="2"/>
  <c r="M10" i="2"/>
  <c r="M91" i="2" s="1"/>
  <c r="AA19" i="7"/>
  <c r="Z61" i="6"/>
  <c r="E11" i="7"/>
  <c r="H12" i="7"/>
  <c r="I12" i="7"/>
  <c r="AA4" i="7"/>
  <c r="I4" i="2"/>
  <c r="T4" i="2" s="1"/>
  <c r="W11" i="7"/>
  <c r="O7" i="2"/>
  <c r="O88" i="2" s="1"/>
  <c r="AB8" i="7"/>
  <c r="P8" i="2"/>
  <c r="U8" i="2" s="1"/>
  <c r="I11" i="7"/>
  <c r="AA9" i="7"/>
  <c r="I9" i="2"/>
  <c r="T9" i="2" s="1"/>
  <c r="Z10" i="7"/>
  <c r="B10" i="2"/>
  <c r="T12" i="7"/>
  <c r="L6" i="2"/>
  <c r="L87" i="2" s="1"/>
  <c r="L12" i="7"/>
  <c r="D12" i="2" s="1"/>
  <c r="H11" i="7"/>
  <c r="P11" i="7"/>
  <c r="H7" i="2"/>
  <c r="AB7" i="7"/>
  <c r="P7" i="2"/>
  <c r="U7" i="2" s="1"/>
  <c r="AA8" i="7"/>
  <c r="I8" i="2"/>
  <c r="T8" i="2" s="1"/>
  <c r="Z9" i="7"/>
  <c r="B9" i="2"/>
  <c r="R11" i="7"/>
  <c r="J9" i="2"/>
  <c r="Z5" i="7"/>
  <c r="B5" i="2"/>
  <c r="AA12" i="7"/>
  <c r="AA10" i="7"/>
  <c r="I10" i="2"/>
  <c r="T10" i="2" s="1"/>
  <c r="AB6" i="7"/>
  <c r="P6" i="2"/>
  <c r="U6" i="2" s="1"/>
  <c r="AA7" i="7"/>
  <c r="I7" i="2"/>
  <c r="T7" i="2" s="1"/>
  <c r="Z8" i="7"/>
  <c r="B8" i="2"/>
  <c r="X12" i="7"/>
  <c r="AB9" i="7"/>
  <c r="P9" i="2"/>
  <c r="U9" i="2" s="1"/>
  <c r="AB5" i="7"/>
  <c r="P5" i="2"/>
  <c r="U5" i="2" s="1"/>
  <c r="AA6" i="7"/>
  <c r="I6" i="2"/>
  <c r="T6" i="2" s="1"/>
  <c r="Z4" i="7"/>
  <c r="B4" i="2"/>
  <c r="AB4" i="7"/>
  <c r="P4" i="2"/>
  <c r="U4" i="2" s="1"/>
  <c r="AA5" i="7"/>
  <c r="I5" i="2"/>
  <c r="T5" i="2" s="1"/>
  <c r="Z6" i="7"/>
  <c r="B6" i="2"/>
  <c r="K11" i="7"/>
  <c r="C7" i="2"/>
  <c r="S11" i="7"/>
  <c r="K7" i="2"/>
  <c r="AB10" i="7"/>
  <c r="R12" i="7"/>
  <c r="X11" i="7"/>
  <c r="B11" i="7"/>
  <c r="J11" i="7"/>
  <c r="Z7" i="7"/>
  <c r="M11" i="7"/>
  <c r="U11" i="7"/>
  <c r="F12" i="7"/>
  <c r="N12" i="7"/>
  <c r="V12" i="7"/>
  <c r="C12" i="7"/>
  <c r="K12" i="7"/>
  <c r="S12" i="7"/>
  <c r="F11" i="7"/>
  <c r="N11" i="7"/>
  <c r="V11" i="7"/>
  <c r="G12" i="7"/>
  <c r="O12" i="7"/>
  <c r="W12" i="7"/>
  <c r="Q11" i="7"/>
  <c r="Z6" i="6"/>
  <c r="I11" i="6"/>
  <c r="G11" i="7"/>
  <c r="O11" i="7"/>
  <c r="B12" i="7"/>
  <c r="J12" i="7"/>
  <c r="L11" i="7"/>
  <c r="T11" i="7"/>
  <c r="M12" i="7"/>
  <c r="U12" i="7"/>
  <c r="H25" i="7"/>
  <c r="X25" i="7"/>
  <c r="AB25" i="7" s="1"/>
  <c r="Q63" i="7"/>
  <c r="AA63" i="7" s="1"/>
  <c r="P76" i="7"/>
  <c r="X76" i="7"/>
  <c r="AB76" i="7" s="1"/>
  <c r="I37" i="6"/>
  <c r="Q37" i="6"/>
  <c r="AA37" i="6" s="1"/>
  <c r="B50" i="6"/>
  <c r="J50" i="6"/>
  <c r="Z50" i="6" s="1"/>
  <c r="R50" i="6"/>
  <c r="B38" i="6"/>
  <c r="J38" i="6"/>
  <c r="Z38" i="6" s="1"/>
  <c r="R38" i="6"/>
  <c r="J37" i="6"/>
  <c r="Z37" i="6" s="1"/>
  <c r="R37" i="6"/>
  <c r="C38" i="6"/>
  <c r="K38" i="6"/>
  <c r="S38" i="6"/>
  <c r="X37" i="5"/>
  <c r="P37" i="5"/>
  <c r="H37" i="2" s="1"/>
  <c r="H37" i="5"/>
  <c r="C37" i="6"/>
  <c r="K37" i="6"/>
  <c r="S37" i="6"/>
  <c r="D38" i="6"/>
  <c r="L38" i="6"/>
  <c r="T38" i="6"/>
  <c r="F64" i="6"/>
  <c r="N64" i="6"/>
  <c r="V64" i="6"/>
  <c r="Q64" i="5"/>
  <c r="I64" i="5"/>
  <c r="U64" i="5"/>
  <c r="M64" i="2" s="1"/>
  <c r="M64" i="5"/>
  <c r="E64" i="2" s="1"/>
  <c r="I64" i="6"/>
  <c r="Q64" i="6"/>
  <c r="AA64" i="6" s="1"/>
  <c r="I63" i="6"/>
  <c r="Q63" i="6"/>
  <c r="AA63" i="6" s="1"/>
  <c r="B64" i="6"/>
  <c r="J64" i="6"/>
  <c r="Z64" i="6" s="1"/>
  <c r="R64" i="6"/>
  <c r="X76" i="5"/>
  <c r="P76" i="5"/>
  <c r="H76" i="5"/>
  <c r="G76" i="6"/>
  <c r="O76" i="6"/>
  <c r="W76" i="6"/>
  <c r="X77" i="5"/>
  <c r="P77" i="5"/>
  <c r="H77" i="5"/>
  <c r="T77" i="5"/>
  <c r="D77" i="5"/>
  <c r="B76" i="6"/>
  <c r="J76" i="6"/>
  <c r="Z76" i="6" s="1"/>
  <c r="R76" i="6"/>
  <c r="C77" i="6"/>
  <c r="K77" i="6"/>
  <c r="S77" i="6"/>
  <c r="N76" i="5"/>
  <c r="F76" i="5"/>
  <c r="D76" i="5"/>
  <c r="D76" i="6"/>
  <c r="L76" i="6"/>
  <c r="T76" i="6"/>
  <c r="E77" i="6"/>
  <c r="M77" i="6"/>
  <c r="U77" i="6"/>
  <c r="M77" i="5"/>
  <c r="E77" i="5"/>
  <c r="E76" i="6"/>
  <c r="M76" i="6"/>
  <c r="U76" i="6"/>
  <c r="F77" i="6"/>
  <c r="N77" i="6"/>
  <c r="V77" i="6"/>
  <c r="E24" i="6"/>
  <c r="M24" i="6"/>
  <c r="U24" i="6"/>
  <c r="F25" i="6"/>
  <c r="N25" i="6"/>
  <c r="V25" i="6"/>
  <c r="H24" i="6"/>
  <c r="P24" i="6"/>
  <c r="X24" i="6"/>
  <c r="AB24" i="6" s="1"/>
  <c r="I25" i="6"/>
  <c r="Q25" i="6"/>
  <c r="AA25" i="6" s="1"/>
  <c r="I24" i="6"/>
  <c r="Q24" i="6"/>
  <c r="AA24" i="6" s="1"/>
  <c r="B25" i="6"/>
  <c r="J25" i="6"/>
  <c r="Z25" i="6" s="1"/>
  <c r="R25" i="6"/>
  <c r="B24" i="6"/>
  <c r="J24" i="6"/>
  <c r="Z24" i="6" s="1"/>
  <c r="R24" i="6"/>
  <c r="C25" i="6"/>
  <c r="K25" i="6"/>
  <c r="S25" i="6"/>
  <c r="P12" i="5"/>
  <c r="H12" i="5"/>
  <c r="B11" i="6"/>
  <c r="J11" i="6"/>
  <c r="Z11" i="6" s="1"/>
  <c r="R11" i="6"/>
  <c r="D11" i="6"/>
  <c r="L11" i="6"/>
  <c r="T11" i="6"/>
  <c r="E12" i="6"/>
  <c r="M12" i="6"/>
  <c r="U12" i="6"/>
  <c r="E11" i="6"/>
  <c r="M11" i="6"/>
  <c r="U11" i="6"/>
  <c r="F12" i="6"/>
  <c r="N12" i="6"/>
  <c r="V12" i="6"/>
  <c r="C12" i="6"/>
  <c r="K12" i="6"/>
  <c r="S12" i="6"/>
  <c r="G11" i="6"/>
  <c r="O11" i="6"/>
  <c r="W11" i="6"/>
  <c r="H12" i="6"/>
  <c r="P12" i="6"/>
  <c r="X12" i="6"/>
  <c r="AB12" i="6" s="1"/>
  <c r="H11" i="6"/>
  <c r="P11" i="6"/>
  <c r="X11" i="6"/>
  <c r="AB11" i="6" s="1"/>
  <c r="I12" i="6"/>
  <c r="Q12" i="6"/>
  <c r="AA12" i="6" s="1"/>
  <c r="L37" i="5"/>
  <c r="D37" i="5"/>
  <c r="U50" i="5"/>
  <c r="M50" i="5"/>
  <c r="E50" i="5"/>
  <c r="V63" i="5"/>
  <c r="N63" i="5"/>
  <c r="F63" i="2" s="1"/>
  <c r="F63" i="5"/>
  <c r="K76" i="5"/>
  <c r="S37" i="5"/>
  <c r="K37" i="5"/>
  <c r="C37" i="5"/>
  <c r="U63" i="5"/>
  <c r="M63" i="5"/>
  <c r="E63" i="2" s="1"/>
  <c r="E63" i="5"/>
  <c r="Q12" i="5"/>
  <c r="AA12" i="5" s="1"/>
  <c r="I12" i="5"/>
  <c r="T64" i="5"/>
  <c r="L64" i="5"/>
  <c r="D64" i="5"/>
  <c r="S63" i="5"/>
  <c r="K63" i="5"/>
  <c r="C63" i="5"/>
  <c r="Q63" i="5"/>
  <c r="X64" i="5"/>
  <c r="P64" i="5"/>
  <c r="H64" i="5"/>
  <c r="T11" i="5"/>
  <c r="D11" i="5"/>
  <c r="S12" i="5"/>
  <c r="K12" i="5"/>
  <c r="C12" i="5"/>
  <c r="T25" i="5"/>
  <c r="D25" i="5"/>
  <c r="E38" i="5"/>
  <c r="Q50" i="5"/>
  <c r="I50" i="5"/>
  <c r="W50" i="5"/>
  <c r="G50" i="5"/>
  <c r="R63" i="5"/>
  <c r="J63" i="5"/>
  <c r="B63" i="5"/>
  <c r="X63" i="5"/>
  <c r="P63" i="5"/>
  <c r="H63" i="5"/>
  <c r="Q76" i="5"/>
  <c r="I76" i="5"/>
  <c r="W76" i="5"/>
  <c r="O76" i="5"/>
  <c r="G76" i="5"/>
  <c r="S11" i="5"/>
  <c r="K11" i="5"/>
  <c r="T24" i="5"/>
  <c r="L24" i="2" s="1"/>
  <c r="L24" i="5"/>
  <c r="D24" i="5"/>
  <c r="U51" i="5"/>
  <c r="E51" i="5"/>
  <c r="U77" i="5"/>
  <c r="U24" i="5"/>
  <c r="M24" i="5"/>
  <c r="E24" i="5"/>
  <c r="V37" i="5"/>
  <c r="N37" i="2" s="1"/>
  <c r="N37" i="5"/>
  <c r="F37" i="5"/>
  <c r="T37" i="5"/>
  <c r="S38" i="5"/>
  <c r="K38" i="2" s="1"/>
  <c r="K38" i="5"/>
  <c r="C38" i="5"/>
  <c r="I63" i="5"/>
  <c r="W63" i="5"/>
  <c r="G63" i="5"/>
  <c r="C11" i="5"/>
  <c r="V50" i="5"/>
  <c r="N50" i="5"/>
  <c r="F50" i="5"/>
  <c r="T50" i="5"/>
  <c r="L50" i="5"/>
  <c r="D50" i="5"/>
  <c r="S51" i="5"/>
  <c r="K51" i="5"/>
  <c r="C51" i="5"/>
  <c r="L25" i="5"/>
  <c r="U38" i="5"/>
  <c r="M38" i="5"/>
  <c r="R37" i="5"/>
  <c r="J37" i="5"/>
  <c r="B37" i="5"/>
  <c r="Q38" i="5"/>
  <c r="I38" i="5"/>
  <c r="W64" i="5"/>
  <c r="O64" i="2" s="1"/>
  <c r="O64" i="5"/>
  <c r="G64" i="5"/>
  <c r="T63" i="5"/>
  <c r="L63" i="5"/>
  <c r="D63" i="5"/>
  <c r="S64" i="5"/>
  <c r="K64" i="5"/>
  <c r="U12" i="5"/>
  <c r="M12" i="5"/>
  <c r="E12" i="5"/>
  <c r="W24" i="5"/>
  <c r="O24" i="5"/>
  <c r="G24" i="2" s="1"/>
  <c r="W77" i="5"/>
  <c r="L76" i="5"/>
  <c r="S77" i="5"/>
  <c r="C77" i="5"/>
  <c r="V77" i="5"/>
  <c r="N77" i="2" s="1"/>
  <c r="N77" i="5"/>
  <c r="F77" i="5"/>
  <c r="U76" i="5"/>
  <c r="M76" i="5"/>
  <c r="E76" i="2" s="1"/>
  <c r="E76" i="5"/>
  <c r="R77" i="5"/>
  <c r="B77" i="5"/>
  <c r="J76" i="5"/>
  <c r="B76" i="5"/>
  <c r="O77" i="5"/>
  <c r="G77" i="5"/>
  <c r="T76" i="5"/>
  <c r="K77" i="5"/>
  <c r="V11" i="5"/>
  <c r="N11" i="5"/>
  <c r="F11" i="5"/>
  <c r="V51" i="5"/>
  <c r="N51" i="5"/>
  <c r="F51" i="5"/>
  <c r="S50" i="5"/>
  <c r="K50" i="5"/>
  <c r="C50" i="5"/>
  <c r="R64" i="5"/>
  <c r="J64" i="5"/>
  <c r="B64" i="5"/>
  <c r="U37" i="5"/>
  <c r="M37" i="5"/>
  <c r="E37" i="5"/>
  <c r="T38" i="5"/>
  <c r="L38" i="5"/>
  <c r="D38" i="5"/>
  <c r="S25" i="5"/>
  <c r="K25" i="5"/>
  <c r="C25" i="5"/>
  <c r="V25" i="5"/>
  <c r="N25" i="5"/>
  <c r="F25" i="5"/>
  <c r="R25" i="5"/>
  <c r="J25" i="5"/>
  <c r="B25" i="5"/>
  <c r="I11" i="5"/>
  <c r="X11" i="5"/>
  <c r="AB11" i="5" s="1"/>
  <c r="P11" i="5"/>
  <c r="H11" i="5"/>
  <c r="U11" i="5"/>
  <c r="M11" i="5"/>
  <c r="E11" i="5"/>
  <c r="W11" i="5"/>
  <c r="O11" i="5"/>
  <c r="G11" i="5"/>
  <c r="O12" i="5"/>
  <c r="R12" i="5"/>
  <c r="J12" i="5"/>
  <c r="Z12" i="5" s="1"/>
  <c r="B12" i="5"/>
  <c r="Q11" i="5"/>
  <c r="AA11" i="5" s="1"/>
  <c r="W12" i="5"/>
  <c r="G12" i="5"/>
  <c r="F50" i="2" l="1"/>
  <c r="O63" i="2"/>
  <c r="N63" i="2"/>
  <c r="D98" i="2"/>
  <c r="H102" i="2"/>
  <c r="L114" i="2"/>
  <c r="K112" i="2"/>
  <c r="F101" i="2"/>
  <c r="H77" i="2"/>
  <c r="J85" i="2"/>
  <c r="O116" i="2"/>
  <c r="F98" i="2"/>
  <c r="D88" i="2"/>
  <c r="F37" i="2"/>
  <c r="J88" i="2"/>
  <c r="K87" i="2"/>
  <c r="K76" i="2"/>
  <c r="C113" i="2"/>
  <c r="G99" i="2"/>
  <c r="N87" i="2"/>
  <c r="L116" i="2"/>
  <c r="J114" i="2"/>
  <c r="M114" i="2"/>
  <c r="K99" i="2"/>
  <c r="D63" i="2"/>
  <c r="C63" i="2"/>
  <c r="G77" i="2"/>
  <c r="O24" i="2"/>
  <c r="L63" i="2"/>
  <c r="M63" i="2"/>
  <c r="H86" i="2"/>
  <c r="F87" i="2"/>
  <c r="D77" i="2"/>
  <c r="H113" i="2"/>
  <c r="D114" i="2"/>
  <c r="C112" i="2"/>
  <c r="E117" i="2"/>
  <c r="F115" i="2"/>
  <c r="N51" i="2"/>
  <c r="E91" i="2"/>
  <c r="N90" i="2"/>
  <c r="J86" i="2"/>
  <c r="K100" i="2"/>
  <c r="O111" i="2"/>
  <c r="H100" i="2"/>
  <c r="L90" i="2"/>
  <c r="G85" i="2"/>
  <c r="E86" i="2"/>
  <c r="F90" i="2"/>
  <c r="F102" i="2"/>
  <c r="L85" i="2"/>
  <c r="E99" i="2"/>
  <c r="G98" i="2"/>
  <c r="G103" i="2"/>
  <c r="G111" i="2"/>
  <c r="C88" i="2"/>
  <c r="J112" i="2"/>
  <c r="L100" i="2"/>
  <c r="L99" i="2"/>
  <c r="N50" i="2"/>
  <c r="C50" i="2"/>
  <c r="L117" i="2"/>
  <c r="L103" i="2"/>
  <c r="F100" i="2"/>
  <c r="F111" i="2"/>
  <c r="N113" i="2"/>
  <c r="O50" i="2"/>
  <c r="C111" i="2"/>
  <c r="G115" i="2"/>
  <c r="H112" i="2"/>
  <c r="L112" i="2"/>
  <c r="D116" i="2"/>
  <c r="D24" i="2"/>
  <c r="K113" i="2"/>
  <c r="M101" i="2"/>
  <c r="O115" i="2"/>
  <c r="E113" i="2"/>
  <c r="C51" i="2"/>
  <c r="H87" i="2"/>
  <c r="D112" i="2"/>
  <c r="D103" i="2"/>
  <c r="M113" i="2"/>
  <c r="C100" i="2"/>
  <c r="N25" i="2"/>
  <c r="L50" i="2"/>
  <c r="K24" i="2"/>
  <c r="C87" i="2"/>
  <c r="H24" i="2"/>
  <c r="E102" i="2"/>
  <c r="C90" i="2"/>
  <c r="C91" i="2"/>
  <c r="N85" i="2"/>
  <c r="F24" i="2"/>
  <c r="F105" i="2" s="1"/>
  <c r="O91" i="2"/>
  <c r="H25" i="2"/>
  <c r="C99" i="2"/>
  <c r="O103" i="2"/>
  <c r="J98" i="2"/>
  <c r="K102" i="2"/>
  <c r="J99" i="2"/>
  <c r="C102" i="2"/>
  <c r="F114" i="2"/>
  <c r="D91" i="2"/>
  <c r="M38" i="2"/>
  <c r="M50" i="2"/>
  <c r="H88" i="2"/>
  <c r="J101" i="2"/>
  <c r="AC9" i="2"/>
  <c r="M87" i="2"/>
  <c r="G51" i="2"/>
  <c r="N111" i="2"/>
  <c r="L37" i="2"/>
  <c r="C76" i="2"/>
  <c r="K88" i="2"/>
  <c r="E112" i="2"/>
  <c r="E101" i="2"/>
  <c r="D51" i="2"/>
  <c r="D93" i="2" s="1"/>
  <c r="H99" i="2"/>
  <c r="M99" i="2"/>
  <c r="O51" i="2"/>
  <c r="C116" i="2"/>
  <c r="D89" i="2"/>
  <c r="J104" i="2"/>
  <c r="F51" i="2"/>
  <c r="E38" i="2"/>
  <c r="E50" i="2"/>
  <c r="J87" i="2"/>
  <c r="N103" i="2"/>
  <c r="M77" i="2"/>
  <c r="L64" i="2"/>
  <c r="N91" i="2"/>
  <c r="M104" i="2"/>
  <c r="D37" i="2"/>
  <c r="J91" i="2"/>
  <c r="L98" i="2"/>
  <c r="G63" i="2"/>
  <c r="G105" i="2" s="1"/>
  <c r="J64" i="2"/>
  <c r="J77" i="2"/>
  <c r="L38" i="2"/>
  <c r="K64" i="2"/>
  <c r="G112" i="2"/>
  <c r="N102" i="2"/>
  <c r="D100" i="2"/>
  <c r="J25" i="2"/>
  <c r="K50" i="2"/>
  <c r="O98" i="2"/>
  <c r="O77" i="2"/>
  <c r="L51" i="2"/>
  <c r="N76" i="2"/>
  <c r="N118" i="2" s="1"/>
  <c r="F25" i="2"/>
  <c r="M76" i="2"/>
  <c r="K51" i="2"/>
  <c r="M37" i="2"/>
  <c r="H63" i="2"/>
  <c r="N88" i="2"/>
  <c r="J115" i="2"/>
  <c r="H85" i="2"/>
  <c r="N24" i="2"/>
  <c r="N105" i="2" s="1"/>
  <c r="E37" i="2"/>
  <c r="E118" i="2" s="1"/>
  <c r="D25" i="2"/>
  <c r="H64" i="2"/>
  <c r="K37" i="2"/>
  <c r="K118" i="2" s="1"/>
  <c r="J50" i="2"/>
  <c r="N11" i="2"/>
  <c r="N92" i="2" s="1"/>
  <c r="G117" i="2"/>
  <c r="E104" i="2"/>
  <c r="N104" i="2"/>
  <c r="H101" i="2"/>
  <c r="F113" i="2"/>
  <c r="L76" i="2"/>
  <c r="J89" i="2"/>
  <c r="G90" i="2"/>
  <c r="F91" i="2"/>
  <c r="G38" i="2"/>
  <c r="G119" i="2" s="1"/>
  <c r="M85" i="2"/>
  <c r="J90" i="2"/>
  <c r="F88" i="2"/>
  <c r="F104" i="2"/>
  <c r="G114" i="2"/>
  <c r="O87" i="2"/>
  <c r="E87" i="2"/>
  <c r="D111" i="2"/>
  <c r="H115" i="2"/>
  <c r="O86" i="2"/>
  <c r="N86" i="2"/>
  <c r="D86" i="2"/>
  <c r="B98" i="2"/>
  <c r="W98" i="2" s="1"/>
  <c r="S4" i="2"/>
  <c r="W4" i="2"/>
  <c r="I112" i="2"/>
  <c r="T31" i="2"/>
  <c r="S8" i="2"/>
  <c r="W8" i="2"/>
  <c r="S7" i="2"/>
  <c r="W7" i="2"/>
  <c r="G86" i="2"/>
  <c r="P111" i="2"/>
  <c r="U30" i="2"/>
  <c r="AE7" i="2"/>
  <c r="U60" i="2"/>
  <c r="AE9" i="2"/>
  <c r="U73" i="2"/>
  <c r="P117" i="2"/>
  <c r="U36" i="2"/>
  <c r="W6" i="2"/>
  <c r="S6" i="2"/>
  <c r="S5" i="2"/>
  <c r="W5" i="2"/>
  <c r="W10" i="2"/>
  <c r="S10" i="2"/>
  <c r="L91" i="2"/>
  <c r="P98" i="2"/>
  <c r="U17" i="2"/>
  <c r="I98" i="2"/>
  <c r="T17" i="2"/>
  <c r="AC7" i="2"/>
  <c r="S60" i="2"/>
  <c r="I116" i="2"/>
  <c r="T35" i="2"/>
  <c r="Y62" i="2"/>
  <c r="U10" i="2"/>
  <c r="AD9" i="2"/>
  <c r="AD17" i="2" s="1"/>
  <c r="T73" i="2"/>
  <c r="I103" i="2"/>
  <c r="T61" i="2"/>
  <c r="M98" i="2"/>
  <c r="K104" i="2"/>
  <c r="B111" i="2"/>
  <c r="S30" i="2"/>
  <c r="B112" i="2"/>
  <c r="S31" i="2"/>
  <c r="I99" i="2"/>
  <c r="T18" i="2"/>
  <c r="P112" i="2"/>
  <c r="U70" i="2"/>
  <c r="AD7" i="2"/>
  <c r="T60" i="2"/>
  <c r="B101" i="2"/>
  <c r="S20" i="2"/>
  <c r="M112" i="2"/>
  <c r="AD5" i="2"/>
  <c r="T47" i="2"/>
  <c r="I100" i="2"/>
  <c r="T19" i="2"/>
  <c r="AC5" i="2"/>
  <c r="S47" i="2"/>
  <c r="B103" i="2"/>
  <c r="S22" i="2"/>
  <c r="W9" i="2"/>
  <c r="S9" i="2"/>
  <c r="B100" i="2"/>
  <c r="S19" i="2"/>
  <c r="AE5" i="2"/>
  <c r="U47" i="2"/>
  <c r="P116" i="2"/>
  <c r="U35" i="2"/>
  <c r="P104" i="2"/>
  <c r="U23" i="2"/>
  <c r="P100" i="2"/>
  <c r="U58" i="2"/>
  <c r="G100" i="2"/>
  <c r="H12" i="2"/>
  <c r="H93" i="2" s="1"/>
  <c r="K12" i="2"/>
  <c r="O114" i="2"/>
  <c r="P91" i="2"/>
  <c r="E12" i="2"/>
  <c r="E93" i="2" s="1"/>
  <c r="W20" i="2"/>
  <c r="D50" i="2"/>
  <c r="E24" i="2"/>
  <c r="E105" i="2" s="1"/>
  <c r="B43" i="8" a="1"/>
  <c r="AB47" i="8" s="1"/>
  <c r="AI7" i="8" s="1"/>
  <c r="K25" i="2"/>
  <c r="G64" i="2"/>
  <c r="C38" i="2"/>
  <c r="M24" i="2"/>
  <c r="M105" i="2" s="1"/>
  <c r="D64" i="2"/>
  <c r="F76" i="2"/>
  <c r="F118" i="2" s="1"/>
  <c r="L77" i="2"/>
  <c r="H76" i="2"/>
  <c r="H118" i="2" s="1"/>
  <c r="F12" i="2"/>
  <c r="L12" i="2"/>
  <c r="L93" i="2" s="1"/>
  <c r="B88" i="2"/>
  <c r="H90" i="2"/>
  <c r="I117" i="2"/>
  <c r="B104" i="2"/>
  <c r="E98" i="2"/>
  <c r="C104" i="2"/>
  <c r="C64" i="2"/>
  <c r="B95" i="8" a="1"/>
  <c r="AC102" i="8" s="1"/>
  <c r="G89" i="2"/>
  <c r="C85" i="2"/>
  <c r="I111" i="2"/>
  <c r="F99" i="2"/>
  <c r="L25" i="2"/>
  <c r="C77" i="2"/>
  <c r="B4" i="8" a="1"/>
  <c r="B4" i="8" s="1"/>
  <c r="M51" i="2"/>
  <c r="J63" i="2"/>
  <c r="K91" i="2"/>
  <c r="Y10" i="2"/>
  <c r="N99" i="2"/>
  <c r="B17" i="8" a="1"/>
  <c r="B17" i="8" s="1"/>
  <c r="B99" i="2"/>
  <c r="B69" i="8" a="1"/>
  <c r="AB73" i="8" s="1"/>
  <c r="AI9" i="8" s="1"/>
  <c r="L11" i="2"/>
  <c r="C11" i="2"/>
  <c r="B108" i="8" a="1"/>
  <c r="AC108" i="8" s="1"/>
  <c r="G91" i="2"/>
  <c r="H38" i="2"/>
  <c r="H119" i="2" s="1"/>
  <c r="H104" i="2"/>
  <c r="O100" i="2"/>
  <c r="G87" i="2"/>
  <c r="G25" i="2"/>
  <c r="B30" i="8" a="1"/>
  <c r="AC37" i="8" s="1"/>
  <c r="B56" i="8" a="1"/>
  <c r="B56" i="8" s="1"/>
  <c r="L86" i="2"/>
  <c r="O117" i="2"/>
  <c r="H50" i="2"/>
  <c r="J103" i="2"/>
  <c r="D76" i="2"/>
  <c r="I38" i="2"/>
  <c r="T38" i="2" s="1"/>
  <c r="AA38" i="5"/>
  <c r="O76" i="2"/>
  <c r="I63" i="2"/>
  <c r="T63" i="2" s="1"/>
  <c r="AA63" i="5"/>
  <c r="P77" i="2"/>
  <c r="U77" i="2" s="1"/>
  <c r="AB77" i="5"/>
  <c r="M12" i="2"/>
  <c r="B82" i="8" a="1"/>
  <c r="AC88" i="8" s="1"/>
  <c r="E11" i="2"/>
  <c r="K11" i="2"/>
  <c r="W33" i="2"/>
  <c r="I12" i="2"/>
  <c r="T12" i="2" s="1"/>
  <c r="J38" i="2"/>
  <c r="P50" i="2"/>
  <c r="U50" i="2" s="1"/>
  <c r="AB50" i="5"/>
  <c r="G37" i="2"/>
  <c r="I115" i="2"/>
  <c r="F38" i="2"/>
  <c r="AC6" i="2"/>
  <c r="B102" i="2"/>
  <c r="C12" i="2"/>
  <c r="Y75" i="2"/>
  <c r="O11" i="2"/>
  <c r="O92" i="2" s="1"/>
  <c r="J76" i="2"/>
  <c r="N38" i="2"/>
  <c r="N119" i="2" s="1"/>
  <c r="O37" i="2"/>
  <c r="B77" i="2"/>
  <c r="S77" i="2" s="1"/>
  <c r="Z77" i="5"/>
  <c r="B51" i="2"/>
  <c r="S51" i="2" s="1"/>
  <c r="Z51" i="5"/>
  <c r="P25" i="2"/>
  <c r="U25" i="2" s="1"/>
  <c r="AB25" i="5"/>
  <c r="B24" i="2"/>
  <c r="S24" i="2" s="1"/>
  <c r="Z24" i="5"/>
  <c r="P103" i="2"/>
  <c r="I25" i="2"/>
  <c r="T25" i="2" s="1"/>
  <c r="AA25" i="5"/>
  <c r="B116" i="2"/>
  <c r="P113" i="2"/>
  <c r="D117" i="2"/>
  <c r="I113" i="2"/>
  <c r="I76" i="2"/>
  <c r="T76" i="2" s="1"/>
  <c r="AA76" i="5"/>
  <c r="J37" i="2"/>
  <c r="L105" i="2"/>
  <c r="K63" i="2"/>
  <c r="D11" i="2"/>
  <c r="O12" i="2"/>
  <c r="W72" i="2"/>
  <c r="Y49" i="2"/>
  <c r="E85" i="2"/>
  <c r="P51" i="2"/>
  <c r="U51" i="2" s="1"/>
  <c r="AB51" i="5"/>
  <c r="O38" i="2"/>
  <c r="O119" i="2" s="1"/>
  <c r="I51" i="2"/>
  <c r="T51" i="2" s="1"/>
  <c r="AA51" i="5"/>
  <c r="P115" i="2"/>
  <c r="AE8" i="2"/>
  <c r="F64" i="2"/>
  <c r="K116" i="2"/>
  <c r="B37" i="2"/>
  <c r="Z37" i="5"/>
  <c r="D105" i="2"/>
  <c r="O105" i="2"/>
  <c r="C25" i="2"/>
  <c r="F77" i="2"/>
  <c r="I50" i="2"/>
  <c r="T50" i="2" s="1"/>
  <c r="AA50" i="5"/>
  <c r="E77" i="2"/>
  <c r="G12" i="2"/>
  <c r="N12" i="2"/>
  <c r="N93" i="2" s="1"/>
  <c r="C105" i="2"/>
  <c r="O25" i="2"/>
  <c r="O106" i="2" s="1"/>
  <c r="M25" i="2"/>
  <c r="M106" i="2" s="1"/>
  <c r="I104" i="2"/>
  <c r="E25" i="2"/>
  <c r="E106" i="2" s="1"/>
  <c r="I114" i="2"/>
  <c r="B114" i="2"/>
  <c r="I64" i="2"/>
  <c r="T64" i="2" s="1"/>
  <c r="AA64" i="5"/>
  <c r="B64" i="2"/>
  <c r="S64" i="2" s="1"/>
  <c r="Z64" i="5"/>
  <c r="B76" i="2"/>
  <c r="S76" i="2" s="1"/>
  <c r="Z76" i="5"/>
  <c r="P63" i="2"/>
  <c r="U63" i="2" s="1"/>
  <c r="AB63" i="5"/>
  <c r="C37" i="2"/>
  <c r="C118" i="2" s="1"/>
  <c r="P37" i="2"/>
  <c r="U37" i="2" s="1"/>
  <c r="AB37" i="5"/>
  <c r="J12" i="2"/>
  <c r="J93" i="2" s="1"/>
  <c r="W46" i="2"/>
  <c r="Y36" i="2"/>
  <c r="J11" i="2"/>
  <c r="J92" i="2" s="1"/>
  <c r="H11" i="2"/>
  <c r="B50" i="2"/>
  <c r="S50" i="2" s="1"/>
  <c r="I37" i="2"/>
  <c r="T37" i="2" s="1"/>
  <c r="N64" i="2"/>
  <c r="N106" i="2" s="1"/>
  <c r="P101" i="2"/>
  <c r="B113" i="2"/>
  <c r="P99" i="2"/>
  <c r="P76" i="2"/>
  <c r="U76" i="2" s="1"/>
  <c r="AB76" i="5"/>
  <c r="G11" i="2"/>
  <c r="G92" i="2" s="1"/>
  <c r="W59" i="2"/>
  <c r="Y23" i="2"/>
  <c r="AA109" i="8"/>
  <c r="AB111" i="8"/>
  <c r="AA108" i="8"/>
  <c r="AB112" i="8"/>
  <c r="AI12" i="8" s="1"/>
  <c r="D87" i="2"/>
  <c r="P24" i="2"/>
  <c r="U24" i="2" s="1"/>
  <c r="AB24" i="5"/>
  <c r="I24" i="2"/>
  <c r="P114" i="2"/>
  <c r="P102" i="2"/>
  <c r="AE6" i="2"/>
  <c r="AC8" i="2"/>
  <c r="B115" i="2"/>
  <c r="B38" i="2"/>
  <c r="S38" i="2" s="1"/>
  <c r="Z38" i="5"/>
  <c r="B25" i="2"/>
  <c r="Z25" i="5"/>
  <c r="D38" i="2"/>
  <c r="D119" i="2" s="1"/>
  <c r="K77" i="2"/>
  <c r="K119" i="2" s="1"/>
  <c r="G76" i="2"/>
  <c r="B63" i="2"/>
  <c r="S63" i="2" s="1"/>
  <c r="Z63" i="5"/>
  <c r="P64" i="2"/>
  <c r="U64" i="2" s="1"/>
  <c r="AB64" i="5"/>
  <c r="F11" i="2"/>
  <c r="F92" i="2" s="1"/>
  <c r="M11" i="2"/>
  <c r="M92" i="2" s="1"/>
  <c r="P38" i="2"/>
  <c r="AB38" i="5"/>
  <c r="B117" i="2"/>
  <c r="AD6" i="2"/>
  <c r="I102" i="2"/>
  <c r="I77" i="2"/>
  <c r="T77" i="2" s="1"/>
  <c r="AA77" i="5"/>
  <c r="I101" i="2"/>
  <c r="J24" i="2"/>
  <c r="AB12" i="7"/>
  <c r="P12" i="2"/>
  <c r="U12" i="2" s="1"/>
  <c r="I91" i="2"/>
  <c r="X62" i="2"/>
  <c r="X75" i="2"/>
  <c r="X49" i="2"/>
  <c r="X23" i="2"/>
  <c r="X10" i="2"/>
  <c r="X36" i="2"/>
  <c r="P89" i="2"/>
  <c r="Y21" i="2"/>
  <c r="Y34" i="2"/>
  <c r="Y73" i="2"/>
  <c r="Y47" i="2"/>
  <c r="Y60" i="2"/>
  <c r="Y8" i="2"/>
  <c r="AE4" i="2"/>
  <c r="P87" i="2"/>
  <c r="Y71" i="2"/>
  <c r="Y58" i="2"/>
  <c r="Y45" i="2"/>
  <c r="Y6" i="2"/>
  <c r="Y19" i="2"/>
  <c r="Y32" i="2"/>
  <c r="B85" i="2"/>
  <c r="W17" i="2"/>
  <c r="W30" i="2"/>
  <c r="W43" i="2"/>
  <c r="W69" i="2"/>
  <c r="W56" i="2"/>
  <c r="AD4" i="2"/>
  <c r="X60" i="2"/>
  <c r="I89" i="2"/>
  <c r="X21" i="2"/>
  <c r="X34" i="2"/>
  <c r="X47" i="2"/>
  <c r="X8" i="2"/>
  <c r="X73" i="2"/>
  <c r="P85" i="2"/>
  <c r="Y56" i="2"/>
  <c r="Y4" i="2"/>
  <c r="Y69" i="2"/>
  <c r="Y43" i="2"/>
  <c r="Y17" i="2"/>
  <c r="Y30" i="2"/>
  <c r="B90" i="2"/>
  <c r="W61" i="2"/>
  <c r="W74" i="2"/>
  <c r="W48" i="2"/>
  <c r="W35" i="2"/>
  <c r="W22" i="2"/>
  <c r="AA11" i="7"/>
  <c r="I11" i="2"/>
  <c r="T11" i="2" s="1"/>
  <c r="Z11" i="7"/>
  <c r="B11" i="2"/>
  <c r="X71" i="2"/>
  <c r="X58" i="2"/>
  <c r="X6" i="2"/>
  <c r="I87" i="2"/>
  <c r="X45" i="2"/>
  <c r="X32" i="2"/>
  <c r="X19" i="2"/>
  <c r="AC4" i="2"/>
  <c r="AC13" i="2" s="1"/>
  <c r="W34" i="2"/>
  <c r="B89" i="2"/>
  <c r="W60" i="2"/>
  <c r="W47" i="2"/>
  <c r="W73" i="2"/>
  <c r="W21" i="2"/>
  <c r="W45" i="2"/>
  <c r="W19" i="2"/>
  <c r="W71" i="2"/>
  <c r="B87" i="2"/>
  <c r="W32" i="2"/>
  <c r="W58" i="2"/>
  <c r="W70" i="2"/>
  <c r="W31" i="2"/>
  <c r="B86" i="2"/>
  <c r="W57" i="2"/>
  <c r="W44" i="2"/>
  <c r="W18" i="2"/>
  <c r="P88" i="2"/>
  <c r="Y20" i="2"/>
  <c r="Y33" i="2"/>
  <c r="Y46" i="2"/>
  <c r="Y59" i="2"/>
  <c r="Y7" i="2"/>
  <c r="Y72" i="2"/>
  <c r="B91" i="2"/>
  <c r="W23" i="2"/>
  <c r="W36" i="2"/>
  <c r="W49" i="2"/>
  <c r="W62" i="2"/>
  <c r="W75" i="2"/>
  <c r="Z12" i="7"/>
  <c r="B12" i="2"/>
  <c r="AB11" i="7"/>
  <c r="P11" i="2"/>
  <c r="U11" i="2" s="1"/>
  <c r="Y44" i="2"/>
  <c r="Y5" i="2"/>
  <c r="Y31" i="2"/>
  <c r="P86" i="2"/>
  <c r="Y18" i="2"/>
  <c r="Y57" i="2"/>
  <c r="Y70" i="2"/>
  <c r="I88" i="2"/>
  <c r="X7" i="2"/>
  <c r="X72" i="2"/>
  <c r="X59" i="2"/>
  <c r="X20" i="2"/>
  <c r="X46" i="2"/>
  <c r="X33" i="2"/>
  <c r="X69" i="2"/>
  <c r="I85" i="2"/>
  <c r="X30" i="2"/>
  <c r="X56" i="2"/>
  <c r="X43" i="2"/>
  <c r="X4" i="2"/>
  <c r="X17" i="2"/>
  <c r="P90" i="2"/>
  <c r="Y22" i="2"/>
  <c r="Y74" i="2"/>
  <c r="Y48" i="2"/>
  <c r="Y35" i="2"/>
  <c r="Y61" i="2"/>
  <c r="Y9" i="2"/>
  <c r="X31" i="2"/>
  <c r="X18" i="2"/>
  <c r="X57" i="2"/>
  <c r="X70" i="2"/>
  <c r="X5" i="2"/>
  <c r="I86" i="2"/>
  <c r="X44" i="2"/>
  <c r="I90" i="2"/>
  <c r="X74" i="2"/>
  <c r="X48" i="2"/>
  <c r="X61" i="2"/>
  <c r="X35" i="2"/>
  <c r="X22" i="2"/>
  <c r="X9" i="2"/>
  <c r="AC115" i="8" l="1"/>
  <c r="AC109" i="8"/>
  <c r="H105" i="2"/>
  <c r="H106" i="2"/>
  <c r="G93" i="2"/>
  <c r="E92" i="2"/>
  <c r="AD18" i="2"/>
  <c r="C92" i="2"/>
  <c r="E119" i="2"/>
  <c r="K105" i="2"/>
  <c r="AB115" i="8"/>
  <c r="M93" i="2"/>
  <c r="D118" i="2"/>
  <c r="C93" i="2"/>
  <c r="F106" i="2"/>
  <c r="AE13" i="2"/>
  <c r="F93" i="2"/>
  <c r="J119" i="2"/>
  <c r="K93" i="2"/>
  <c r="O93" i="2"/>
  <c r="L119" i="2"/>
  <c r="AD15" i="2"/>
  <c r="AC112" i="8"/>
  <c r="AJ12" i="8" s="1"/>
  <c r="AA111" i="8"/>
  <c r="L92" i="2"/>
  <c r="M119" i="2"/>
  <c r="AB113" i="8"/>
  <c r="AA113" i="8"/>
  <c r="K106" i="2"/>
  <c r="AC110" i="8"/>
  <c r="AC113" i="8"/>
  <c r="AA112" i="8"/>
  <c r="AH12" i="8" s="1"/>
  <c r="AB110" i="8"/>
  <c r="K92" i="2"/>
  <c r="AA69" i="8"/>
  <c r="D106" i="2"/>
  <c r="J106" i="2"/>
  <c r="AA74" i="8"/>
  <c r="M118" i="2"/>
  <c r="AC77" i="8"/>
  <c r="AC74" i="8"/>
  <c r="AC71" i="8"/>
  <c r="L106" i="2"/>
  <c r="J105" i="2"/>
  <c r="AC70" i="8"/>
  <c r="AA75" i="8"/>
  <c r="AA73" i="8"/>
  <c r="AH9" i="8" s="1"/>
  <c r="AC73" i="8"/>
  <c r="AJ9" i="8" s="1"/>
  <c r="AC116" i="8"/>
  <c r="AB114" i="8"/>
  <c r="AC69" i="8"/>
  <c r="L118" i="2"/>
  <c r="B108" i="8"/>
  <c r="AC51" i="8"/>
  <c r="AB69" i="8"/>
  <c r="B69" i="8"/>
  <c r="AB30" i="8"/>
  <c r="B30" i="8"/>
  <c r="AA114" i="8"/>
  <c r="AB72" i="8"/>
  <c r="AB75" i="8"/>
  <c r="C119" i="2"/>
  <c r="AD13" i="2"/>
  <c r="AA99" i="8"/>
  <c r="AH11" i="8" s="1"/>
  <c r="AA102" i="8"/>
  <c r="AB103" i="8"/>
  <c r="AA43" i="8"/>
  <c r="AB48" i="8"/>
  <c r="AC63" i="8"/>
  <c r="AC64" i="8"/>
  <c r="AC95" i="8"/>
  <c r="AA96" i="8"/>
  <c r="AB102" i="8"/>
  <c r="AC47" i="8"/>
  <c r="AJ7" i="8" s="1"/>
  <c r="AA47" i="8"/>
  <c r="AH7" i="8" s="1"/>
  <c r="AC60" i="8"/>
  <c r="AJ8" i="8" s="1"/>
  <c r="AB60" i="8"/>
  <c r="AI8" i="8" s="1"/>
  <c r="AM8" i="8" s="1"/>
  <c r="AB56" i="8"/>
  <c r="AB100" i="8"/>
  <c r="B95" i="8"/>
  <c r="AC5" i="8"/>
  <c r="AA95" i="8"/>
  <c r="AA103" i="8"/>
  <c r="AA101" i="8"/>
  <c r="AC50" i="8"/>
  <c r="B43" i="8"/>
  <c r="AA57" i="8"/>
  <c r="AA61" i="8"/>
  <c r="AA60" i="8"/>
  <c r="AH8" i="8" s="1"/>
  <c r="AB77" i="8"/>
  <c r="AA72" i="8"/>
  <c r="AB97" i="8"/>
  <c r="AB44" i="8"/>
  <c r="AB57" i="8"/>
  <c r="AA10" i="8"/>
  <c r="AB96" i="8"/>
  <c r="AC98" i="8"/>
  <c r="AC100" i="8"/>
  <c r="AB45" i="8"/>
  <c r="AB36" i="8"/>
  <c r="AB64" i="8"/>
  <c r="AB58" i="8"/>
  <c r="AC59" i="8"/>
  <c r="AA98" i="8"/>
  <c r="AB62" i="8"/>
  <c r="AC96" i="8"/>
  <c r="AB63" i="8"/>
  <c r="AC101" i="8"/>
  <c r="AC99" i="8"/>
  <c r="AJ11" i="8" s="1"/>
  <c r="AA100" i="8"/>
  <c r="AC97" i="8"/>
  <c r="AA50" i="8"/>
  <c r="AC33" i="8"/>
  <c r="AA64" i="8"/>
  <c r="AA62" i="8"/>
  <c r="AC56" i="8"/>
  <c r="AB74" i="8"/>
  <c r="AB76" i="8"/>
  <c r="AC103" i="8"/>
  <c r="AB61" i="8"/>
  <c r="AB95" i="8"/>
  <c r="AC43" i="8"/>
  <c r="AC58" i="8"/>
  <c r="AB116" i="8"/>
  <c r="AA116" i="8"/>
  <c r="AB98" i="8"/>
  <c r="AB101" i="8"/>
  <c r="AB99" i="8"/>
  <c r="AI11" i="8" s="1"/>
  <c r="AA97" i="8"/>
  <c r="AC44" i="8"/>
  <c r="AC36" i="8"/>
  <c r="AC61" i="8"/>
  <c r="AC62" i="8"/>
  <c r="AC75" i="8"/>
  <c r="AC72" i="8"/>
  <c r="AA76" i="8"/>
  <c r="AC6" i="8"/>
  <c r="AB4" i="8"/>
  <c r="AA9" i="8"/>
  <c r="AA4" i="8"/>
  <c r="AA11" i="8"/>
  <c r="H92" i="2"/>
  <c r="AE15" i="2"/>
  <c r="C106" i="2"/>
  <c r="AE17" i="2"/>
  <c r="G106" i="2"/>
  <c r="S98" i="2"/>
  <c r="D92" i="2"/>
  <c r="W115" i="2"/>
  <c r="S115" i="2"/>
  <c r="B118" i="2"/>
  <c r="S37" i="2"/>
  <c r="X102" i="2"/>
  <c r="T102" i="2"/>
  <c r="Y116" i="2"/>
  <c r="U116" i="2"/>
  <c r="X103" i="2"/>
  <c r="T103" i="2"/>
  <c r="X87" i="2"/>
  <c r="T87" i="2"/>
  <c r="X91" i="2"/>
  <c r="T91" i="2"/>
  <c r="J118" i="2"/>
  <c r="W116" i="2"/>
  <c r="S116" i="2"/>
  <c r="X115" i="2"/>
  <c r="T115" i="2"/>
  <c r="X85" i="2"/>
  <c r="T85" i="2"/>
  <c r="X88" i="2"/>
  <c r="T88" i="2"/>
  <c r="Y88" i="2"/>
  <c r="U88" i="2"/>
  <c r="Y87" i="2"/>
  <c r="U87" i="2"/>
  <c r="Y89" i="2"/>
  <c r="U89" i="2"/>
  <c r="Y102" i="2"/>
  <c r="U102" i="2"/>
  <c r="Y99" i="2"/>
  <c r="U99" i="2"/>
  <c r="G118" i="2"/>
  <c r="W104" i="2"/>
  <c r="S104" i="2"/>
  <c r="W101" i="2"/>
  <c r="S101" i="2"/>
  <c r="W112" i="2"/>
  <c r="S112" i="2"/>
  <c r="X98" i="2"/>
  <c r="T98" i="2"/>
  <c r="W91" i="2"/>
  <c r="S91" i="2"/>
  <c r="W87" i="2"/>
  <c r="S87" i="2"/>
  <c r="W89" i="2"/>
  <c r="S89" i="2"/>
  <c r="X89" i="2"/>
  <c r="T89" i="2"/>
  <c r="W85" i="2"/>
  <c r="S85" i="2"/>
  <c r="W117" i="2"/>
  <c r="S117" i="2"/>
  <c r="Y114" i="2"/>
  <c r="U114" i="2"/>
  <c r="W113" i="2"/>
  <c r="S113" i="2"/>
  <c r="W114" i="2"/>
  <c r="S114" i="2"/>
  <c r="X111" i="2"/>
  <c r="T111" i="2"/>
  <c r="X117" i="2"/>
  <c r="T117" i="2"/>
  <c r="W12" i="2"/>
  <c r="S12" i="2"/>
  <c r="B106" i="2"/>
  <c r="S25" i="2"/>
  <c r="I105" i="2"/>
  <c r="T24" i="2"/>
  <c r="Y101" i="2"/>
  <c r="U101" i="2"/>
  <c r="X114" i="2"/>
  <c r="T114" i="2"/>
  <c r="Y115" i="2"/>
  <c r="U115" i="2"/>
  <c r="Y103" i="2"/>
  <c r="U103" i="2"/>
  <c r="Y100" i="2"/>
  <c r="U100" i="2"/>
  <c r="W100" i="2"/>
  <c r="S100" i="2"/>
  <c r="X100" i="2"/>
  <c r="T100" i="2"/>
  <c r="W111" i="2"/>
  <c r="S111" i="2"/>
  <c r="Y98" i="2"/>
  <c r="U98" i="2"/>
  <c r="X112" i="2"/>
  <c r="T112" i="2"/>
  <c r="X86" i="2"/>
  <c r="T86" i="2"/>
  <c r="Y113" i="2"/>
  <c r="U113" i="2"/>
  <c r="W103" i="2"/>
  <c r="S103" i="2"/>
  <c r="X99" i="2"/>
  <c r="T99" i="2"/>
  <c r="S11" i="2"/>
  <c r="W11" i="2"/>
  <c r="Y85" i="2"/>
  <c r="U85" i="2"/>
  <c r="X101" i="2"/>
  <c r="T101" i="2"/>
  <c r="W102" i="2"/>
  <c r="S102" i="2"/>
  <c r="W88" i="2"/>
  <c r="S88" i="2"/>
  <c r="Y117" i="2"/>
  <c r="U117" i="2"/>
  <c r="Y111" i="2"/>
  <c r="U111" i="2"/>
  <c r="Y90" i="2"/>
  <c r="U90" i="2"/>
  <c r="X90" i="2"/>
  <c r="T90" i="2"/>
  <c r="Y86" i="2"/>
  <c r="U86" i="2"/>
  <c r="W86" i="2"/>
  <c r="S86" i="2"/>
  <c r="W90" i="2"/>
  <c r="S90" i="2"/>
  <c r="P119" i="2"/>
  <c r="U38" i="2"/>
  <c r="X104" i="2"/>
  <c r="T104" i="2"/>
  <c r="X113" i="2"/>
  <c r="T113" i="2"/>
  <c r="AC15" i="2"/>
  <c r="W99" i="2"/>
  <c r="S99" i="2"/>
  <c r="Y91" i="2"/>
  <c r="U91" i="2"/>
  <c r="Y104" i="2"/>
  <c r="U104" i="2"/>
  <c r="Y112" i="2"/>
  <c r="U112" i="2"/>
  <c r="X116" i="2"/>
  <c r="T116" i="2"/>
  <c r="AB90" i="8"/>
  <c r="AB82" i="8"/>
  <c r="AC85" i="8"/>
  <c r="B82" i="8"/>
  <c r="AB84" i="8"/>
  <c r="AB88" i="8"/>
  <c r="AC86" i="8"/>
  <c r="AJ10" i="8" s="1"/>
  <c r="AA89" i="8"/>
  <c r="AB83" i="8"/>
  <c r="AC82" i="8"/>
  <c r="AC83" i="8"/>
  <c r="AB87" i="8"/>
  <c r="AA88" i="8"/>
  <c r="AC90" i="8"/>
  <c r="AA85" i="8"/>
  <c r="AA83" i="8"/>
  <c r="I93" i="2"/>
  <c r="AA90" i="8"/>
  <c r="AC87" i="8"/>
  <c r="AA82" i="8"/>
  <c r="AC89" i="8"/>
  <c r="AA87" i="8"/>
  <c r="AC84" i="8"/>
  <c r="AB89" i="8"/>
  <c r="AA84" i="8"/>
  <c r="AA86" i="8"/>
  <c r="AH10" i="8" s="1"/>
  <c r="AB85" i="8"/>
  <c r="AB86" i="8"/>
  <c r="AI10" i="8" s="1"/>
  <c r="AB50" i="8"/>
  <c r="AA51" i="8"/>
  <c r="AC46" i="8"/>
  <c r="AB51" i="8"/>
  <c r="AC49" i="8"/>
  <c r="AA46" i="8"/>
  <c r="AA48" i="8"/>
  <c r="AA45" i="8"/>
  <c r="AA49" i="8"/>
  <c r="AB46" i="8"/>
  <c r="AA44" i="8"/>
  <c r="AB49" i="8"/>
  <c r="AC45" i="8"/>
  <c r="AC48" i="8"/>
  <c r="AB43" i="8"/>
  <c r="AB32" i="8"/>
  <c r="AC32" i="8"/>
  <c r="AA38" i="8"/>
  <c r="AB33" i="8"/>
  <c r="AC34" i="8"/>
  <c r="AJ6" i="8" s="1"/>
  <c r="X38" i="2"/>
  <c r="AA31" i="8"/>
  <c r="AA32" i="8"/>
  <c r="X64" i="2"/>
  <c r="AA37" i="8"/>
  <c r="AC31" i="8"/>
  <c r="AE18" i="2"/>
  <c r="AA33" i="8"/>
  <c r="AC30" i="8"/>
  <c r="AC20" i="8"/>
  <c r="AA25" i="8"/>
  <c r="AA21" i="8"/>
  <c r="AH5" i="8" s="1"/>
  <c r="AA22" i="8"/>
  <c r="AC21" i="8"/>
  <c r="AJ5" i="8" s="1"/>
  <c r="AA20" i="8"/>
  <c r="AA23" i="8"/>
  <c r="AC22" i="8"/>
  <c r="AC17" i="8"/>
  <c r="AC19" i="8"/>
  <c r="AB19" i="8"/>
  <c r="AB22" i="8"/>
  <c r="AE16" i="2"/>
  <c r="AC18" i="8"/>
  <c r="AC23" i="8"/>
  <c r="AA17" i="8"/>
  <c r="AC25" i="8"/>
  <c r="AA18" i="8"/>
  <c r="AA24" i="8"/>
  <c r="AC24" i="8"/>
  <c r="AB25" i="8"/>
  <c r="AB17" i="8"/>
  <c r="AC9" i="8"/>
  <c r="AA8" i="8"/>
  <c r="AH4" i="8" s="1"/>
  <c r="AB11" i="8"/>
  <c r="AB5" i="8"/>
  <c r="AC12" i="8"/>
  <c r="AB9" i="8"/>
  <c r="AB10" i="8"/>
  <c r="AB6" i="8"/>
  <c r="AB12" i="8"/>
  <c r="AA7" i="8"/>
  <c r="AC8" i="8"/>
  <c r="AJ4" i="8" s="1"/>
  <c r="AB8" i="8"/>
  <c r="AI4" i="8" s="1"/>
  <c r="AA6" i="8"/>
  <c r="AB7" i="8"/>
  <c r="AC114" i="8"/>
  <c r="AB109" i="8"/>
  <c r="AA115" i="8"/>
  <c r="AB108" i="8"/>
  <c r="AC11" i="8"/>
  <c r="AA12" i="8"/>
  <c r="AC7" i="8"/>
  <c r="AA30" i="8"/>
  <c r="AC35" i="8"/>
  <c r="AA34" i="8"/>
  <c r="AH6" i="8" s="1"/>
  <c r="AB35" i="8"/>
  <c r="AA63" i="8"/>
  <c r="AC57" i="8"/>
  <c r="AA56" i="8"/>
  <c r="AA71" i="8"/>
  <c r="AB71" i="8"/>
  <c r="AA70" i="8"/>
  <c r="AC76" i="8"/>
  <c r="AB21" i="8"/>
  <c r="AI5" i="8" s="1"/>
  <c r="AB20" i="8"/>
  <c r="AB24" i="8"/>
  <c r="AC38" i="8"/>
  <c r="AM7" i="8"/>
  <c r="X77" i="2"/>
  <c r="AC111" i="8"/>
  <c r="AA110" i="8"/>
  <c r="AC10" i="8"/>
  <c r="AA5" i="8"/>
  <c r="AC4" i="8"/>
  <c r="AB38" i="8"/>
  <c r="AA36" i="8"/>
  <c r="AB31" i="8"/>
  <c r="AA58" i="8"/>
  <c r="AA59" i="8"/>
  <c r="AB59" i="8"/>
  <c r="AA77" i="8"/>
  <c r="AB70" i="8"/>
  <c r="AB18" i="8"/>
  <c r="AB23" i="8"/>
  <c r="AA19" i="8"/>
  <c r="P118" i="2"/>
  <c r="AC16" i="2"/>
  <c r="AA35" i="8"/>
  <c r="AB34" i="8"/>
  <c r="AI6" i="8" s="1"/>
  <c r="AI15" i="8" s="1"/>
  <c r="AD16" i="2"/>
  <c r="AD14" i="2"/>
  <c r="X51" i="2"/>
  <c r="AB37" i="8"/>
  <c r="X25" i="2"/>
  <c r="I119" i="2"/>
  <c r="B119" i="2"/>
  <c r="O118" i="2"/>
  <c r="P105" i="2"/>
  <c r="I118" i="2"/>
  <c r="AC14" i="2"/>
  <c r="B105" i="2"/>
  <c r="AE14" i="2"/>
  <c r="AC17" i="2"/>
  <c r="AC18" i="2"/>
  <c r="I106" i="2"/>
  <c r="P106" i="2"/>
  <c r="F119" i="2"/>
  <c r="X12" i="2"/>
  <c r="AM9" i="8"/>
  <c r="W76" i="2"/>
  <c r="W37" i="2"/>
  <c r="W63" i="2"/>
  <c r="B92" i="2"/>
  <c r="W24" i="2"/>
  <c r="W50" i="2"/>
  <c r="I92" i="2"/>
  <c r="X76" i="2"/>
  <c r="X63" i="2"/>
  <c r="X37" i="2"/>
  <c r="X50" i="2"/>
  <c r="X11" i="2"/>
  <c r="X24" i="2"/>
  <c r="P93" i="2"/>
  <c r="Y51" i="2"/>
  <c r="Y38" i="2"/>
  <c r="Y12" i="2"/>
  <c r="Y77" i="2"/>
  <c r="Y64" i="2"/>
  <c r="Y25" i="2"/>
  <c r="Y37" i="2"/>
  <c r="Y63" i="2"/>
  <c r="P92" i="2"/>
  <c r="Y50" i="2"/>
  <c r="Y76" i="2"/>
  <c r="Y24" i="2"/>
  <c r="Y11" i="2"/>
  <c r="B93" i="2"/>
  <c r="W77" i="2"/>
  <c r="W64" i="2"/>
  <c r="W51" i="2"/>
  <c r="W25" i="2"/>
  <c r="W38" i="2"/>
  <c r="AN12" i="8" l="1"/>
  <c r="AL11" i="8"/>
  <c r="AI14" i="8"/>
  <c r="AJ15" i="8"/>
  <c r="AN11" i="8"/>
  <c r="AN9" i="8"/>
  <c r="AH14" i="8"/>
  <c r="AM10" i="8"/>
  <c r="AL7" i="8"/>
  <c r="AN8" i="8"/>
  <c r="AN7" i="8"/>
  <c r="AJ14" i="8"/>
  <c r="AN10" i="8"/>
  <c r="AM11" i="8"/>
  <c r="X106" i="2"/>
  <c r="T106" i="2"/>
  <c r="Y92" i="2"/>
  <c r="U92" i="2"/>
  <c r="X92" i="2"/>
  <c r="T92" i="2"/>
  <c r="W119" i="2"/>
  <c r="S119" i="2"/>
  <c r="W93" i="2"/>
  <c r="S93" i="2"/>
  <c r="W92" i="2"/>
  <c r="S92" i="2"/>
  <c r="W105" i="2"/>
  <c r="S105" i="2"/>
  <c r="X119" i="2"/>
  <c r="T119" i="2"/>
  <c r="X105" i="2"/>
  <c r="T105" i="2"/>
  <c r="X93" i="2"/>
  <c r="T93" i="2"/>
  <c r="Y93" i="2"/>
  <c r="U93" i="2"/>
  <c r="Y106" i="2"/>
  <c r="U106" i="2"/>
  <c r="X118" i="2"/>
  <c r="T118" i="2"/>
  <c r="Y119" i="2"/>
  <c r="U119" i="2"/>
  <c r="W106" i="2"/>
  <c r="S106" i="2"/>
  <c r="W118" i="2"/>
  <c r="S118" i="2"/>
  <c r="Y105" i="2"/>
  <c r="U105" i="2"/>
  <c r="Y118" i="2"/>
  <c r="U118" i="2"/>
  <c r="AL12" i="8"/>
  <c r="AM12" i="8"/>
  <c r="AL10" i="8"/>
  <c r="AI13" i="8"/>
  <c r="AH13" i="8"/>
  <c r="AL9" i="8"/>
  <c r="AN5" i="8"/>
  <c r="AL6" i="8"/>
  <c r="AH15" i="8"/>
  <c r="AM6" i="8"/>
  <c r="AN6" i="8"/>
  <c r="AN4" i="8"/>
  <c r="AN13" i="8" s="1"/>
  <c r="AJ13" i="8"/>
  <c r="AM4" i="8"/>
  <c r="AM13" i="8" s="1"/>
  <c r="AM5" i="8"/>
  <c r="AL4" i="8"/>
  <c r="AL8" i="8"/>
  <c r="AL5" i="8"/>
  <c r="AN15" i="8" l="1"/>
  <c r="AN14" i="8"/>
  <c r="AM15" i="8"/>
  <c r="AM14" i="8"/>
  <c r="AL14" i="8"/>
  <c r="AL13" i="8"/>
  <c r="AL1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<sst xmlns="http://schemas.openxmlformats.org/spreadsheetml/2006/main" count="1807" uniqueCount="89">
  <si>
    <t>Type</t>
  </si>
  <si>
    <t>Mode</t>
  </si>
  <si>
    <t>Min Bound</t>
  </si>
  <si>
    <t>Sequential</t>
  </si>
  <si>
    <t>mean</t>
  </si>
  <si>
    <t>std</t>
  </si>
  <si>
    <t>min</t>
  </si>
  <si>
    <t>25%</t>
  </si>
  <si>
    <t>50%</t>
  </si>
  <si>
    <t>75%</t>
  </si>
  <si>
    <t>max</t>
  </si>
  <si>
    <t>iqr</t>
  </si>
  <si>
    <t>range</t>
  </si>
  <si>
    <t>QL_SCORE</t>
  </si>
  <si>
    <t>EX_SCORE</t>
  </si>
  <si>
    <t>HA_SCORE</t>
  </si>
  <si>
    <t>AW_SCORE</t>
  </si>
  <si>
    <t>AW_PA_SCORE</t>
  </si>
  <si>
    <t>AME_SCORE</t>
  </si>
  <si>
    <t>AME_PA_SCORE</t>
  </si>
  <si>
    <t>TI_SCORE</t>
  </si>
  <si>
    <t>EX_GRADE</t>
  </si>
  <si>
    <t>HA_GRADE</t>
  </si>
  <si>
    <t>AW_GRADE</t>
  </si>
  <si>
    <t>AW_PA_GRADE</t>
  </si>
  <si>
    <t>AME_GRADE</t>
  </si>
  <si>
    <t>AME_PA_GRADE</t>
  </si>
  <si>
    <t>GRADE</t>
  </si>
  <si>
    <t>Standard</t>
  </si>
  <si>
    <t>Yield</t>
  </si>
  <si>
    <t>Simultaneous</t>
  </si>
  <si>
    <t>EX_T</t>
  </si>
  <si>
    <t>HA_T</t>
  </si>
  <si>
    <t>AW_T</t>
  </si>
  <si>
    <t>AW_T_PA</t>
  </si>
  <si>
    <t>AME_T</t>
  </si>
  <si>
    <t>AME_T_PA</t>
  </si>
  <si>
    <t>BL_LE</t>
  </si>
  <si>
    <t>BL_AC</t>
  </si>
  <si>
    <t>Quality</t>
  </si>
  <si>
    <t>Time</t>
  </si>
  <si>
    <t>Grade</t>
  </si>
  <si>
    <t>Scores</t>
  </si>
  <si>
    <t>Problem</t>
  </si>
  <si>
    <t>Difference between types</t>
  </si>
  <si>
    <t>Values represent sequential scores/grades minus simultaneous scores/grades.</t>
  </si>
  <si>
    <t>Green means sequential is better than simultaneous.</t>
  </si>
  <si>
    <t>Quality Score</t>
  </si>
  <si>
    <t>Time Score</t>
  </si>
  <si>
    <t>Overall Grade</t>
  </si>
  <si>
    <t>Level</t>
  </si>
  <si>
    <t>Statistic</t>
  </si>
  <si>
    <t>GT</t>
  </si>
  <si>
    <t>ST</t>
  </si>
  <si>
    <t>OT</t>
  </si>
  <si>
    <t>TT</t>
  </si>
  <si>
    <t>LT</t>
  </si>
  <si>
    <t>CT</t>
  </si>
  <si>
    <t>WT</t>
  </si>
  <si>
    <t>WT_PA</t>
  </si>
  <si>
    <t>MET</t>
  </si>
  <si>
    <t>MET_PA</t>
  </si>
  <si>
    <t>RSS</t>
  </si>
  <si>
    <t>VMS</t>
  </si>
  <si>
    <t>LE</t>
  </si>
  <si>
    <t>AC</t>
  </si>
  <si>
    <t>CF</t>
  </si>
  <si>
    <t>PSG</t>
  </si>
  <si>
    <t>SIZE</t>
  </si>
  <si>
    <t>SGLITS_T</t>
  </si>
  <si>
    <t>LT_SCORE</t>
  </si>
  <si>
    <t>CT_SCORE</t>
  </si>
  <si>
    <t>LT_GRADE</t>
  </si>
  <si>
    <t>CT_GRADE</t>
  </si>
  <si>
    <t>Problem 1</t>
  </si>
  <si>
    <t>Problem 2</t>
  </si>
  <si>
    <t>Problem 3</t>
  </si>
  <si>
    <t>Average</t>
  </si>
  <si>
    <t>Absolute</t>
  </si>
  <si>
    <t>Differences</t>
  </si>
  <si>
    <t>Is Best</t>
  </si>
  <si>
    <t>'PS1 Min Bound Seqa'</t>
  </si>
  <si>
    <t>'PS2 Min Bound Seqa'</t>
  </si>
  <si>
    <t>'PS3 Min Bound Seqa'</t>
  </si>
  <si>
    <t>Sheet Name</t>
  </si>
  <si>
    <t>Offset</t>
  </si>
  <si>
    <t>Differences relative to worst performing</t>
  </si>
  <si>
    <t>Mean scores/grades over all problems</t>
  </si>
  <si>
    <t>There is little to no difference between the achievement types, this is however likely because almost all sub-goal stages only have one sub-goal literal in them because most actions only have one effect. As such, the strictness of the constraints are theoretically roughtly equivalent in both cases. Only sequential achievement will be used throughout the rest of this thesis for this reason, and because it is necessary for concurrent action planning. Future work should look to compare the achievement types for problems in which more actions with multiple direct effects exist to determine whether the same trend holds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</si>
</sst>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7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15" xfId="0" applyBorder="1"/>
    <xf numFmtId="0" fontId="0" fillId="0" borderId="9" xfId="0" applyBorder="1"/>
    <xf numFmtId="0" fontId="0" fillId="0" borderId="11" xfId="0" applyBorder="1"/>
    <xf numFmtId="0" fontId="0" fillId="0" borderId="10" xfId="0" applyFill="1" applyBorder="1"/>
    <xf numFmtId="0" fontId="0" fillId="0" borderId="0" xfId="0" applyFill="1" applyBorder="1"/>
    <xf numFmtId="0" fontId="0" fillId="0" borderId="14" xfId="0"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applyFill="1" applyBorder="1"/>
    <xf numFmtId="0" fontId="0" fillId="0" borderId="9" xfId="0" applyFill="1" applyBorder="1"/>
    <xf numFmtId="0" fontId="0" fillId="0" borderId="11" xfId="0" applyFill="1" applyBorder="1"/>
    <xf numFmtId="0" fontId="0" fillId="0" borderId="12" xfId="0" applyFill="1" applyBorder="1"/>
    <xf numFmtId="0" fontId="0" fillId="0" borderId="5" xfId="0" applyFill="1" applyBorder="1"/>
    <xf numFmtId="0" fontId="0" fillId="0" borderId="13" xfId="0" applyFill="1" applyBorder="1"/>
    <xf numFmtId="0" fontId="0" fillId="0" borderId="15" xfId="0" applyFill="1" applyBorder="1"/>
    <xf numFmtId="0" fontId="0" fillId="0" borderId="0" xfId="0" applyFill="1"/>
    <xf numFmtId="0" fontId="0" fillId="0" borderId="2" xfId="0" applyFill="1" applyBorder="1"/>
    <xf numFmtId="0" fontId="0" fillId="0" borderId="3" xfId="0" applyFill="1" applyBorder="1"/>
    <xf numFmtId="0" fontId="0" fillId="0" borderId="4" xfId="0" applyFill="1" applyBorder="1"/>
    <xf numFmtId="0" fontId="0" fillId="0" borderId="6" xfId="0" applyFill="1" applyBorder="1"/>
    <xf numFmtId="0" fontId="0" fillId="0" borderId="7" xfId="0" applyFill="1" applyBorder="1"/>
    <xf numFmtId="0" fontId="0" fillId="0" borderId="8" xfId="0" applyFill="1" applyBorder="1"/>
    <xf numFmtId="0" fontId="1" fillId="0" borderId="23" xfId="0" applyFont="1" applyBorder="1" applyAlignment="1">
      <alignment horizontal="center" vertical="top"/>
    </xf>
    <xf numFmtId="0" fontId="1" fillId="0" borderId="24" xfId="0" applyFont="1" applyBorder="1" applyAlignment="1">
      <alignment horizontal="center" vertical="top"/>
    </xf>
    <xf numFmtId="0" fontId="1" fillId="0" borderId="25" xfId="0" applyFont="1" applyBorder="1" applyAlignment="1">
      <alignment horizontal="center" vertical="top"/>
    </xf>
    <xf numFmtId="0" fontId="0" fillId="0" borderId="7" xfId="0" quotePrefix="1" applyBorder="1" applyAlignment="1">
      <alignment vertical="center"/>
    </xf>
    <xf numFmtId="0" fontId="0" fillId="0" borderId="7" xfId="0" applyBorder="1" applyAlignment="1">
      <alignment vertical="center"/>
    </xf>
    <xf numFmtId="0" fontId="0" fillId="0" borderId="8" xfId="0" quotePrefix="1" applyBorder="1" applyAlignment="1">
      <alignment vertical="center"/>
    </xf>
    <xf numFmtId="0" fontId="0" fillId="0" borderId="8" xfId="0" applyBorder="1" applyAlignment="1">
      <alignment vertical="center"/>
    </xf>
    <xf numFmtId="0" fontId="0" fillId="0" borderId="4" xfId="0" quotePrefix="1" applyBorder="1" applyAlignment="1">
      <alignment vertical="center"/>
    </xf>
    <xf numFmtId="0" fontId="0" fillId="0" borderId="4" xfId="0" applyBorder="1" applyAlignment="1">
      <alignment vertical="center"/>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7" xfId="0" applyBorder="1" applyAlignment="1">
      <alignment horizontal="center" vertical="center"/>
    </xf>
    <xf numFmtId="0" fontId="0" fillId="0" borderId="4" xfId="0" applyBorder="1" applyAlignment="1">
      <alignment horizontal="center" vertical="center"/>
    </xf>
    <xf numFmtId="0" fontId="0" fillId="0" borderId="6"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applyAlignment="1">
      <alignment horizontal="left"/>
    </xf>
    <xf numFmtId="0" fontId="0" fillId="0" borderId="8"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150">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s>
  <tableStyles count="0" defaultTableStyle="TableStyleMedium2" defaultPivotStyle="PivotStyleLight16"/>
  <colors>
    <mruColors>
      <color rgb="FFFD8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9.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30" Type="http://schemas.openxmlformats.org/officeDocument/2006/relationships/externalLink" Target="externalLinks/externalLink18.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Ground-Level Median Time</a:t>
            </a:r>
            <a:r>
              <a:rPr lang="en-GB" baseline="0"/>
              <a:t> and Quality Scores for all Planning Modes and Achievement Types as Mean over all Problems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 Mode- and Type-Wise'!$AC$3</c:f>
              <c:strCache>
                <c:ptCount val="1"/>
                <c:pt idx="0">
                  <c:v>Quality Score</c:v>
                </c:pt>
              </c:strCache>
            </c:strRef>
          </c:tx>
          <c:spPr>
            <a:solidFill>
              <a:schemeClr val="accent1"/>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Type-Wise'!$AC$4:$AC$9</c:f>
              <c:numCache>
                <c:formatCode>General</c:formatCode>
                <c:ptCount val="6"/>
                <c:pt idx="0">
                  <c:v>0.98122065727699537</c:v>
                </c:pt>
                <c:pt idx="1">
                  <c:v>0.98122065727699537</c:v>
                </c:pt>
                <c:pt idx="2">
                  <c:v>0.96909944515578317</c:v>
                </c:pt>
                <c:pt idx="3">
                  <c:v>0.9726027397260274</c:v>
                </c:pt>
                <c:pt idx="4">
                  <c:v>0.9604815276048152</c:v>
                </c:pt>
                <c:pt idx="5">
                  <c:v>0.96909944515578317</c:v>
                </c:pt>
              </c:numCache>
            </c:numRef>
          </c:val>
          <c:extLst>
            <c:ext xmlns:c16="http://schemas.microsoft.com/office/drawing/2014/chart" uri="{C3380CC4-5D6E-409C-BE32-E72D297353CC}">
              <c16:uniqueId val="{00000000-0409-4EEB-A8CD-B0FC071D36A8}"/>
            </c:ext>
          </c:extLst>
        </c:ser>
        <c:ser>
          <c:idx val="1"/>
          <c:order val="1"/>
          <c:tx>
            <c:strRef>
              <c:f>'Global Mode- and Type-Wise'!$AD$3</c:f>
              <c:strCache>
                <c:ptCount val="1"/>
                <c:pt idx="0">
                  <c:v>Time Score</c:v>
                </c:pt>
              </c:strCache>
            </c:strRef>
          </c:tx>
          <c:spPr>
            <a:solidFill>
              <a:schemeClr val="accent2"/>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Type-Wise'!$AD$4:$AD$9</c:f>
              <c:numCache>
                <c:formatCode>General</c:formatCode>
                <c:ptCount val="6"/>
                <c:pt idx="0">
                  <c:v>0.63661913825746208</c:v>
                </c:pt>
                <c:pt idx="1">
                  <c:v>0.63183762490527695</c:v>
                </c:pt>
                <c:pt idx="2">
                  <c:v>0.5948046920936757</c:v>
                </c:pt>
                <c:pt idx="3">
                  <c:v>0.58922115857881618</c:v>
                </c:pt>
                <c:pt idx="4">
                  <c:v>0.60482840648735359</c:v>
                </c:pt>
                <c:pt idx="5">
                  <c:v>0.60625950201350642</c:v>
                </c:pt>
              </c:numCache>
            </c:numRef>
          </c:val>
          <c:extLst>
            <c:ext xmlns:c16="http://schemas.microsoft.com/office/drawing/2014/chart" uri="{C3380CC4-5D6E-409C-BE32-E72D297353CC}">
              <c16:uniqueId val="{00000001-0409-4EEB-A8CD-B0FC071D36A8}"/>
            </c:ext>
          </c:extLst>
        </c:ser>
        <c:ser>
          <c:idx val="2"/>
          <c:order val="2"/>
          <c:tx>
            <c:strRef>
              <c:f>'Global Mode- and Type-Wise'!$AE$3</c:f>
              <c:strCache>
                <c:ptCount val="1"/>
                <c:pt idx="0">
                  <c:v>Overall Grade</c:v>
                </c:pt>
              </c:strCache>
            </c:strRef>
          </c:tx>
          <c:spPr>
            <a:solidFill>
              <a:schemeClr val="accent3"/>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Type-Wise'!$AE$4:$AE$9</c:f>
              <c:numCache>
                <c:formatCode>General</c:formatCode>
                <c:ptCount val="6"/>
                <c:pt idx="0">
                  <c:v>0.62772873952977981</c:v>
                </c:pt>
                <c:pt idx="1">
                  <c:v>0.61686416819583856</c:v>
                </c:pt>
                <c:pt idx="2">
                  <c:v>0.57819600621855172</c:v>
                </c:pt>
                <c:pt idx="3">
                  <c:v>0.57434985175207354</c:v>
                </c:pt>
                <c:pt idx="4">
                  <c:v>0.58452281007674545</c:v>
                </c:pt>
                <c:pt idx="5">
                  <c:v>0.58645198839604329</c:v>
                </c:pt>
              </c:numCache>
            </c:numRef>
          </c:val>
          <c:extLst>
            <c:ext xmlns:c16="http://schemas.microsoft.com/office/drawing/2014/chart" uri="{C3380CC4-5D6E-409C-BE32-E72D297353CC}">
              <c16:uniqueId val="{00000002-0409-4EEB-A8CD-B0FC071D36A8}"/>
            </c:ext>
          </c:extLst>
        </c:ser>
        <c:dLbls>
          <c:showLegendKey val="0"/>
          <c:showVal val="0"/>
          <c:showCatName val="0"/>
          <c:showSerName val="0"/>
          <c:showPercent val="0"/>
          <c:showBubbleSize val="0"/>
        </c:dLbls>
        <c:gapWidth val="219"/>
        <c:overlap val="-27"/>
        <c:axId val="1053893960"/>
        <c:axId val="1053898552"/>
      </c:barChart>
      <c:catAx>
        <c:axId val="1053893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a:t>
                </a:r>
                <a:r>
                  <a:rPr lang="en-GB" baseline="0"/>
                  <a:t> Mode and Achievement Type</a:t>
                </a:r>
                <a:endParaRPr lang="en-GB"/>
              </a:p>
            </c:rich>
          </c:tx>
          <c:layout>
            <c:manualLayout>
              <c:xMode val="edge"/>
              <c:yMode val="edge"/>
              <c:x val="0.35856726864365829"/>
              <c:y val="0.864978940081134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8552"/>
        <c:crosses val="autoZero"/>
        <c:auto val="1"/>
        <c:lblAlgn val="ctr"/>
        <c:lblOffset val="100"/>
        <c:noMultiLvlLbl val="0"/>
      </c:catAx>
      <c:valAx>
        <c:axId val="105389855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Score/Grade</a:t>
                </a:r>
              </a:p>
            </c:rich>
          </c:tx>
          <c:layout>
            <c:manualLayout>
              <c:xMode val="edge"/>
              <c:yMode val="edge"/>
              <c:x val="1.5478164731896076E-2"/>
              <c:y val="0.3978361661242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3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Ground-Level Median</a:t>
            </a:r>
            <a:r>
              <a:rPr lang="en-US" baseline="0"/>
              <a:t> </a:t>
            </a:r>
            <a:r>
              <a:rPr lang="en-US"/>
              <a:t>Time Scores</a:t>
            </a:r>
            <a:r>
              <a:rPr lang="en-US" baseline="0"/>
              <a:t> for all Problems and Planning Modes</a:t>
            </a:r>
            <a:r>
              <a:rPr lang="en-US"/>
              <a:t> using Sequential</a:t>
            </a:r>
            <a:r>
              <a:rPr lang="en-US" baseline="0"/>
              <a:t> Achievement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'Globals All Problems Seqa'!$AI$3</c:f>
              <c:strCache>
                <c:ptCount val="1"/>
                <c:pt idx="0">
                  <c:v>Time Score</c:v>
                </c:pt>
              </c:strCache>
            </c:strRef>
          </c:tx>
          <c:spPr>
            <a:solidFill>
              <a:schemeClr val="accent1"/>
            </a:solidFill>
            <a:ln>
              <a:noFill/>
            </a:ln>
            <a:effectLst/>
          </c:spPr>
          <c:invertIfNegative val="0"/>
          <c:cat>
            <c:multiLvlStrRef>
              <c:f>'Globals All Problems Seqa'!$AF$4:$AG$15</c:f>
              <c:multiLvlStrCache>
                <c:ptCount val="12"/>
                <c:lvl>
                  <c:pt idx="0">
                    <c:v>Min Bound</c:v>
                  </c:pt>
                  <c:pt idx="1">
                    <c:v>Standard</c:v>
                  </c:pt>
                  <c:pt idx="2">
                    <c:v>Yield</c:v>
                  </c:pt>
                  <c:pt idx="3">
                    <c:v>Min Bound</c:v>
                  </c:pt>
                  <c:pt idx="4">
                    <c:v>Standard</c:v>
                  </c:pt>
                  <c:pt idx="5">
                    <c:v>Yield</c:v>
                  </c:pt>
                  <c:pt idx="6">
                    <c:v>Min Bound</c:v>
                  </c:pt>
                  <c:pt idx="7">
                    <c:v>Standard</c:v>
                  </c:pt>
                  <c:pt idx="8">
                    <c:v>Yield</c:v>
                  </c:pt>
                  <c:pt idx="9">
                    <c:v>Min Bound</c:v>
                  </c:pt>
                  <c:pt idx="10">
                    <c:v>Standard</c:v>
                  </c:pt>
                  <c:pt idx="11">
                    <c:v>Yield</c:v>
                  </c:pt>
                </c:lvl>
                <c:lvl>
                  <c:pt idx="0">
                    <c:v>Problem 1</c:v>
                  </c:pt>
                  <c:pt idx="3">
                    <c:v>Problem 2</c:v>
                  </c:pt>
                  <c:pt idx="6">
                    <c:v>Problem 3</c:v>
                  </c:pt>
                  <c:pt idx="9">
                    <c:v>Average</c:v>
                  </c:pt>
                </c:lvl>
              </c:multiLvlStrCache>
            </c:multiLvlStrRef>
          </c:cat>
          <c:val>
            <c:numRef>
              <c:f>'Globals All Problems Seqa'!$AI$4:$AI$15</c:f>
              <c:numCache>
                <c:formatCode>General</c:formatCode>
                <c:ptCount val="12"/>
                <c:pt idx="0">
                  <c:v>0.76030933770053055</c:v>
                </c:pt>
                <c:pt idx="1">
                  <c:v>0.73603957144774745</c:v>
                </c:pt>
                <c:pt idx="2">
                  <c:v>0.72022628552884549</c:v>
                </c:pt>
                <c:pt idx="3">
                  <c:v>0.66022119093009191</c:v>
                </c:pt>
                <c:pt idx="4">
                  <c:v>0.60403294873396274</c:v>
                </c:pt>
                <c:pt idx="5">
                  <c:v>0.62581906592891445</c:v>
                </c:pt>
                <c:pt idx="6">
                  <c:v>0.48932688614176401</c:v>
                </c:pt>
                <c:pt idx="7">
                  <c:v>0.4443415560993168</c:v>
                </c:pt>
                <c:pt idx="8">
                  <c:v>0.46843986800430099</c:v>
                </c:pt>
                <c:pt idx="9">
                  <c:v>0.63661913825746208</c:v>
                </c:pt>
                <c:pt idx="10">
                  <c:v>0.5948046920936757</c:v>
                </c:pt>
                <c:pt idx="11">
                  <c:v>0.60482840648735359</c:v>
                </c:pt>
              </c:numCache>
            </c:numRef>
          </c:val>
          <c:extLst>
            <c:ext xmlns:c16="http://schemas.microsoft.com/office/drawing/2014/chart" uri="{C3380CC4-5D6E-409C-BE32-E72D297353CC}">
              <c16:uniqueId val="{00000000-0FD2-4CBC-A423-124AEE943967}"/>
            </c:ext>
          </c:extLst>
        </c:ser>
        <c:ser>
          <c:idx val="1"/>
          <c:order val="1"/>
          <c:tx>
            <c:v>Time Score Difference With Best</c:v>
          </c:tx>
          <c:spPr>
            <a:solidFill>
              <a:schemeClr val="accent2"/>
            </a:solidFill>
            <a:ln>
              <a:noFill/>
            </a:ln>
            <a:effectLst/>
          </c:spPr>
          <c:invertIfNegative val="0"/>
          <c:val>
            <c:numRef>
              <c:f>'Globals All Problems Seqa'!$AM$4:$AM$15</c:f>
              <c:numCache>
                <c:formatCode>General</c:formatCode>
                <c:ptCount val="12"/>
                <c:pt idx="0">
                  <c:v>4.0083052171685063E-2</c:v>
                </c:pt>
                <c:pt idx="1">
                  <c:v>1.5813285918901965E-2</c:v>
                </c:pt>
                <c:pt idx="2">
                  <c:v>0</c:v>
                </c:pt>
                <c:pt idx="3">
                  <c:v>5.6188242196129168E-2</c:v>
                </c:pt>
                <c:pt idx="4">
                  <c:v>0</c:v>
                </c:pt>
                <c:pt idx="5">
                  <c:v>2.1786117194951715E-2</c:v>
                </c:pt>
                <c:pt idx="6">
                  <c:v>4.4985330042447202E-2</c:v>
                </c:pt>
                <c:pt idx="7">
                  <c:v>0</c:v>
                </c:pt>
                <c:pt idx="8">
                  <c:v>2.4098311904984182E-2</c:v>
                </c:pt>
                <c:pt idx="9">
                  <c:v>4.7085541470087144E-2</c:v>
                </c:pt>
                <c:pt idx="10">
                  <c:v>5.2710953063006549E-3</c:v>
                </c:pt>
                <c:pt idx="11">
                  <c:v>1.5294809699978632E-2</c:v>
                </c:pt>
              </c:numCache>
            </c:numRef>
          </c:val>
          <c:extLst>
            <c:ext xmlns:c16="http://schemas.microsoft.com/office/drawing/2014/chart" uri="{C3380CC4-5D6E-409C-BE32-E72D297353CC}">
              <c16:uniqueId val="{00000004-0FD2-4CBC-A423-124AEE943967}"/>
            </c:ext>
          </c:extLst>
        </c:ser>
        <c:dLbls>
          <c:showLegendKey val="0"/>
          <c:showVal val="0"/>
          <c:showCatName val="0"/>
          <c:showSerName val="0"/>
          <c:showPercent val="0"/>
          <c:showBubbleSize val="0"/>
        </c:dLbls>
        <c:gapWidth val="219"/>
        <c:overlap val="-27"/>
        <c:axId val="639976616"/>
        <c:axId val="849661440"/>
      </c:barChart>
      <c:catAx>
        <c:axId val="639976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 Mode and Problem</a:t>
                </a:r>
              </a:p>
            </c:rich>
          </c:tx>
          <c:layout>
            <c:manualLayout>
              <c:xMode val="edge"/>
              <c:yMode val="edge"/>
              <c:x val="0.38787457617619864"/>
              <c:y val="0.864743349469878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661440"/>
        <c:crosses val="autoZero"/>
        <c:auto val="1"/>
        <c:lblAlgn val="ctr"/>
        <c:lblOffset val="100"/>
        <c:noMultiLvlLbl val="0"/>
      </c:catAx>
      <c:valAx>
        <c:axId val="84966144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Score</a:t>
                </a:r>
              </a:p>
            </c:rich>
          </c:tx>
          <c:layout>
            <c:manualLayout>
              <c:xMode val="edge"/>
              <c:yMode val="edge"/>
              <c:x val="1.2651555086979441E-2"/>
              <c:y val="0.41708734263557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76616"/>
        <c:crosses val="autoZero"/>
        <c:crossBetween val="between"/>
      </c:valAx>
      <c:spPr>
        <a:noFill/>
        <a:ln>
          <a:noFill/>
        </a:ln>
        <a:effectLst/>
      </c:spPr>
    </c:plotArea>
    <c:legend>
      <c:legendPos val="b"/>
      <c:layout>
        <c:manualLayout>
          <c:xMode val="edge"/>
          <c:yMode val="edge"/>
          <c:x val="0.28396046579586809"/>
          <c:y val="0.92304417793023996"/>
          <c:w val="0.43614601555588467"/>
          <c:h val="5.67707926332589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25</xdr:col>
      <xdr:colOff>409574</xdr:colOff>
      <xdr:row>19</xdr:row>
      <xdr:rowOff>22224</xdr:rowOff>
    </xdr:from>
    <xdr:to>
      <xdr:col>34</xdr:col>
      <xdr:colOff>400049</xdr:colOff>
      <xdr:row>39</xdr:row>
      <xdr:rowOff>158749</xdr:rowOff>
    </xdr:to>
    <xdr:graphicFrame macro="">
      <xdr:nvGraphicFramePr>
        <xdr:cNvPr id="2" name="Chart 1">
          <a:extLst>
            <a:ext uri="{FF2B5EF4-FFF2-40B4-BE49-F238E27FC236}">
              <a16:creationId xmlns:a16="http://schemas.microsoft.com/office/drawing/2014/main" id="{5A9E42D7-4663-4593-A410-5D451B0F5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30</xdr:col>
      <xdr:colOff>523874</xdr:colOff>
      <xdr:row>17</xdr:row>
      <xdr:rowOff>117474</xdr:rowOff>
    </xdr:from>
    <xdr:to>
      <xdr:col>38</xdr:col>
      <xdr:colOff>584199</xdr:colOff>
      <xdr:row>37</xdr:row>
      <xdr:rowOff>177799</xdr:rowOff>
    </xdr:to>
    <xdr:graphicFrame macro="">
      <xdr:nvGraphicFramePr>
        <xdr:cNvPr id="2" name="Chart 1">
          <a:extLst>
            <a:ext uri="{FF2B5EF4-FFF2-40B4-BE49-F238E27FC236}">
              <a16:creationId xmlns:a16="http://schemas.microsoft.com/office/drawing/2014/main" id="{ED06B6BF-719C-499B-8191-FB09B0EC6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quential_achievement/ASH_Excel_PS1_hcr_offline_min_bound_seq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equential_achievement/ASH_Excel_PS1_hcr_offline_standard_seq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quential_achievement/ASH_Excel_PS1_hcr_offline_yield_seq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imultaneous_achievement/ASH_Excel_PS1_hcr_offline_min_bound_sim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imultaneous_achievement/ASH_Excel_PS1_hcr_offline_standard_sim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multaneous_achievement/ASH_Excel_PS1_hcr_offline_yield_sim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equential_achievement/ASH_Excel_PS2_hcr_offline_min_bound_seq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equential_achievement/ASH_Excel_PS2_hcr_offline_standard_seq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sequential_achievement/ASH_Excel_PS2_hcr_offline_yield_seq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simultaneous_achievement/ASH_Excel_PS2_hcr_offline_min_bound_sima.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imultaneous_achievement/ASH_Excel_PS2_hcr_offline_standard_sima.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simultaneous_achievement/ASH_Excel_PS2_hcr_offline_yield_sim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equential_achievement/ASH_Excel_PS3_hcr_offline_min_bound_seqa.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equential_achievement/ASH_Excel_PS3_hcr_offline_standard_seqa.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equential_achievement/ASH_Excel_PS3_hcr_offline_yield_seqa.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simultaneous_achievement/ASH_Excel_PS3_hcr_offline_min_bound_sima.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simultaneous_achievement/ASH_Excel_PS3_hcr_offline_standard_sima.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simultaneous_achievement/ASH_Excel_PS3_hcr_offline_yield_si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10.25095886000001</v>
          </cell>
          <cell r="D30">
            <v>10.25095886000001</v>
          </cell>
          <cell r="E30">
            <v>10.25095886000001</v>
          </cell>
          <cell r="F30">
            <v>0.2628450989743592</v>
          </cell>
          <cell r="G30">
            <v>0</v>
          </cell>
          <cell r="H30">
            <v>0</v>
          </cell>
          <cell r="I30">
            <v>39</v>
          </cell>
          <cell r="J30">
            <v>39</v>
          </cell>
          <cell r="K30">
            <v>1</v>
          </cell>
          <cell r="L30">
            <v>0.75646637163255481</v>
          </cell>
          <cell r="M30">
            <v>0.75646637163255481</v>
          </cell>
          <cell r="N30">
            <v>0.75646637163255481</v>
          </cell>
          <cell r="O30">
            <v>1</v>
          </cell>
          <cell r="P30">
            <v>1</v>
          </cell>
          <cell r="Q30">
            <v>1</v>
          </cell>
          <cell r="R30">
            <v>0.75646637163255481</v>
          </cell>
          <cell r="S30">
            <v>0.75646637163255481</v>
          </cell>
          <cell r="T30">
            <v>0.75646637163255481</v>
          </cell>
          <cell r="U30">
            <v>0.75646637163255481</v>
          </cell>
          <cell r="V30">
            <v>1</v>
          </cell>
          <cell r="W30">
            <v>1</v>
          </cell>
          <cell r="X30">
            <v>1</v>
          </cell>
          <cell r="Y30">
            <v>0.75646637163255481</v>
          </cell>
        </row>
        <row r="31">
          <cell r="C31">
            <v>0.78649258669514732</v>
          </cell>
          <cell r="D31">
            <v>0.78649258669514732</v>
          </cell>
          <cell r="E31">
            <v>0.78649258669514732</v>
          </cell>
          <cell r="F31">
            <v>2.016647658192685E-2</v>
          </cell>
          <cell r="G31">
            <v>0</v>
          </cell>
          <cell r="H31">
            <v>0</v>
          </cell>
          <cell r="I31">
            <v>0</v>
          </cell>
          <cell r="J31">
            <v>0</v>
          </cell>
          <cell r="K31">
            <v>0</v>
          </cell>
          <cell r="L31">
            <v>1.6334184549544509E-2</v>
          </cell>
          <cell r="M31">
            <v>1.6334184549544509E-2</v>
          </cell>
          <cell r="N31">
            <v>1.6334184549544509E-2</v>
          </cell>
          <cell r="O31">
            <v>0</v>
          </cell>
          <cell r="P31">
            <v>0</v>
          </cell>
          <cell r="Q31">
            <v>0</v>
          </cell>
          <cell r="R31">
            <v>1.6334184549544509E-2</v>
          </cell>
          <cell r="S31">
            <v>1.6334184549544509E-2</v>
          </cell>
          <cell r="T31">
            <v>1.6334184549544509E-2</v>
          </cell>
          <cell r="U31">
            <v>1.6334184549544509E-2</v>
          </cell>
          <cell r="V31">
            <v>0</v>
          </cell>
          <cell r="W31">
            <v>0</v>
          </cell>
          <cell r="X31">
            <v>0</v>
          </cell>
          <cell r="Y31">
            <v>1.6334184549544509E-2</v>
          </cell>
        </row>
        <row r="32">
          <cell r="C32">
            <v>9.1733082999999311</v>
          </cell>
          <cell r="D32">
            <v>9.1733082999999311</v>
          </cell>
          <cell r="E32">
            <v>9.1733082999999311</v>
          </cell>
          <cell r="F32">
            <v>0.2352130333333316</v>
          </cell>
          <cell r="G32">
            <v>0</v>
          </cell>
          <cell r="H32">
            <v>0</v>
          </cell>
          <cell r="I32">
            <v>39</v>
          </cell>
          <cell r="J32">
            <v>39</v>
          </cell>
          <cell r="K32">
            <v>1</v>
          </cell>
          <cell r="L32">
            <v>0.71847016601098157</v>
          </cell>
          <cell r="M32">
            <v>0.71847016601098157</v>
          </cell>
          <cell r="N32">
            <v>0.71847016601098157</v>
          </cell>
          <cell r="O32">
            <v>1</v>
          </cell>
          <cell r="P32">
            <v>1</v>
          </cell>
          <cell r="Q32">
            <v>1</v>
          </cell>
          <cell r="R32">
            <v>0.71847016601098157</v>
          </cell>
          <cell r="S32">
            <v>0.71847016601098157</v>
          </cell>
          <cell r="T32">
            <v>0.71847016601098157</v>
          </cell>
          <cell r="U32">
            <v>0.71847016601098157</v>
          </cell>
          <cell r="V32">
            <v>1</v>
          </cell>
          <cell r="W32">
            <v>1</v>
          </cell>
          <cell r="X32">
            <v>1</v>
          </cell>
          <cell r="Y32">
            <v>0.71847016601098157</v>
          </cell>
        </row>
        <row r="33">
          <cell r="C33">
            <v>9.62397100000004</v>
          </cell>
          <cell r="D33">
            <v>9.62397100000004</v>
          </cell>
          <cell r="E33">
            <v>9.62397100000004</v>
          </cell>
          <cell r="F33">
            <v>0.24676848717948821</v>
          </cell>
          <cell r="G33">
            <v>0</v>
          </cell>
          <cell r="H33">
            <v>0</v>
          </cell>
          <cell r="I33">
            <v>39</v>
          </cell>
          <cell r="J33">
            <v>39</v>
          </cell>
          <cell r="K33">
            <v>1</v>
          </cell>
          <cell r="L33">
            <v>0.74330944337306792</v>
          </cell>
          <cell r="M33">
            <v>0.74330944337306792</v>
          </cell>
          <cell r="N33">
            <v>0.74330944337306792</v>
          </cell>
          <cell r="O33">
            <v>1</v>
          </cell>
          <cell r="P33">
            <v>1</v>
          </cell>
          <cell r="Q33">
            <v>1</v>
          </cell>
          <cell r="R33">
            <v>0.74330944337306792</v>
          </cell>
          <cell r="S33">
            <v>0.74330944337306792</v>
          </cell>
          <cell r="T33">
            <v>0.74330944337306792</v>
          </cell>
          <cell r="U33">
            <v>0.74330944337306792</v>
          </cell>
          <cell r="V33">
            <v>1</v>
          </cell>
          <cell r="W33">
            <v>1</v>
          </cell>
          <cell r="X33">
            <v>1</v>
          </cell>
          <cell r="Y33">
            <v>0.74330944337306792</v>
          </cell>
        </row>
        <row r="34">
          <cell r="C34">
            <v>10.02918240000005</v>
          </cell>
          <cell r="D34">
            <v>10.02918240000005</v>
          </cell>
          <cell r="E34">
            <v>10.02918240000005</v>
          </cell>
          <cell r="F34">
            <v>0.25715852307692438</v>
          </cell>
          <cell r="G34">
            <v>0</v>
          </cell>
          <cell r="H34">
            <v>0</v>
          </cell>
          <cell r="I34">
            <v>39</v>
          </cell>
          <cell r="J34">
            <v>39</v>
          </cell>
          <cell r="K34">
            <v>1</v>
          </cell>
          <cell r="L34">
            <v>0.76030933770053055</v>
          </cell>
          <cell r="M34">
            <v>0.76030933770053055</v>
          </cell>
          <cell r="N34">
            <v>0.76030933770053055</v>
          </cell>
          <cell r="O34">
            <v>1</v>
          </cell>
          <cell r="P34">
            <v>1</v>
          </cell>
          <cell r="Q34">
            <v>1</v>
          </cell>
          <cell r="R34">
            <v>0.76030933770053055</v>
          </cell>
          <cell r="S34">
            <v>0.76030933770053055</v>
          </cell>
          <cell r="T34">
            <v>0.76030933770053055</v>
          </cell>
          <cell r="U34">
            <v>0.76030933770053055</v>
          </cell>
          <cell r="V34">
            <v>1</v>
          </cell>
          <cell r="W34">
            <v>1</v>
          </cell>
          <cell r="X34">
            <v>1</v>
          </cell>
          <cell r="Y34">
            <v>0.76030933770053055</v>
          </cell>
        </row>
        <row r="35">
          <cell r="C35">
            <v>10.84853550000008</v>
          </cell>
          <cell r="D35">
            <v>10.84853550000008</v>
          </cell>
          <cell r="E35">
            <v>10.84853550000008</v>
          </cell>
          <cell r="F35">
            <v>0.27816757692307897</v>
          </cell>
          <cell r="G35">
            <v>0</v>
          </cell>
          <cell r="H35">
            <v>0</v>
          </cell>
          <cell r="I35">
            <v>39</v>
          </cell>
          <cell r="J35">
            <v>39</v>
          </cell>
          <cell r="K35">
            <v>1</v>
          </cell>
          <cell r="L35">
            <v>0.76959131028118188</v>
          </cell>
          <cell r="M35">
            <v>0.76959131028118188</v>
          </cell>
          <cell r="N35">
            <v>0.76959131028118188</v>
          </cell>
          <cell r="O35">
            <v>1</v>
          </cell>
          <cell r="P35">
            <v>1</v>
          </cell>
          <cell r="Q35">
            <v>1</v>
          </cell>
          <cell r="R35">
            <v>0.76959131028118188</v>
          </cell>
          <cell r="S35">
            <v>0.76959131028118188</v>
          </cell>
          <cell r="T35">
            <v>0.76959131028118188</v>
          </cell>
          <cell r="U35">
            <v>0.76959131028118188</v>
          </cell>
          <cell r="V35">
            <v>1</v>
          </cell>
          <cell r="W35">
            <v>1</v>
          </cell>
          <cell r="X35">
            <v>1</v>
          </cell>
          <cell r="Y35">
            <v>0.76959131028118188</v>
          </cell>
        </row>
        <row r="36">
          <cell r="C36">
            <v>12.25004519999999</v>
          </cell>
          <cell r="D36">
            <v>12.25004519999999</v>
          </cell>
          <cell r="E36">
            <v>12.25004519999999</v>
          </cell>
          <cell r="F36">
            <v>0.31410372307692269</v>
          </cell>
          <cell r="G36">
            <v>0</v>
          </cell>
          <cell r="H36">
            <v>0</v>
          </cell>
          <cell r="I36">
            <v>39</v>
          </cell>
          <cell r="J36">
            <v>39</v>
          </cell>
          <cell r="K36">
            <v>1</v>
          </cell>
          <cell r="L36">
            <v>0.78073468210011332</v>
          </cell>
          <cell r="M36">
            <v>0.78073468210011332</v>
          </cell>
          <cell r="N36">
            <v>0.78073468210011332</v>
          </cell>
          <cell r="O36">
            <v>1</v>
          </cell>
          <cell r="P36">
            <v>1</v>
          </cell>
          <cell r="Q36">
            <v>1</v>
          </cell>
          <cell r="R36">
            <v>0.78073468210011332</v>
          </cell>
          <cell r="S36">
            <v>0.78073468210011332</v>
          </cell>
          <cell r="T36">
            <v>0.78073468210011332</v>
          </cell>
          <cell r="U36">
            <v>0.78073468210011332</v>
          </cell>
          <cell r="V36">
            <v>1</v>
          </cell>
          <cell r="W36">
            <v>1</v>
          </cell>
          <cell r="X36">
            <v>1</v>
          </cell>
          <cell r="Y36">
            <v>0.78073468210011332</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0.99898322000001205</v>
          </cell>
          <cell r="D3">
            <v>0.3721774119999961</v>
          </cell>
          <cell r="E3">
            <v>0</v>
          </cell>
          <cell r="F3">
            <v>1.371160632000008</v>
          </cell>
          <cell r="G3">
            <v>1.371160632000008</v>
          </cell>
          <cell r="H3">
            <v>1.371160632000008</v>
          </cell>
          <cell r="I3">
            <v>1.371160632000008</v>
          </cell>
          <cell r="J3">
            <v>7.6175590666667112E-2</v>
          </cell>
          <cell r="K3">
            <v>0</v>
          </cell>
          <cell r="L3">
            <v>0</v>
          </cell>
          <cell r="M3">
            <v>387.22874999999999</v>
          </cell>
          <cell r="N3">
            <v>380.93624999999997</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1.4854806680000019</v>
          </cell>
          <cell r="D4">
            <v>0.51264481199999123</v>
          </cell>
          <cell r="E4">
            <v>0</v>
          </cell>
          <cell r="F4">
            <v>1.9981254799999939</v>
          </cell>
          <cell r="G4">
            <v>3.3692861120000019</v>
          </cell>
          <cell r="H4">
            <v>3.3692861120000019</v>
          </cell>
          <cell r="I4">
            <v>3.3692861120000019</v>
          </cell>
          <cell r="J4">
            <v>0.12958792738461539</v>
          </cell>
          <cell r="K4">
            <v>0</v>
          </cell>
          <cell r="L4">
            <v>0</v>
          </cell>
          <cell r="M4">
            <v>416.17046875</v>
          </cell>
          <cell r="N4">
            <v>410.73859375000001</v>
          </cell>
          <cell r="O4">
            <v>26</v>
          </cell>
          <cell r="P4">
            <v>26</v>
          </cell>
          <cell r="Q4">
            <v>1</v>
          </cell>
          <cell r="R4">
            <v>26</v>
          </cell>
          <cell r="S4">
            <v>18</v>
          </cell>
          <cell r="T4">
            <v>18</v>
          </cell>
          <cell r="U4">
            <v>1</v>
          </cell>
          <cell r="V4">
            <v>1</v>
          </cell>
          <cell r="W4">
            <v>1</v>
          </cell>
          <cell r="X4">
            <v>1</v>
          </cell>
          <cell r="Y4">
            <v>1</v>
          </cell>
          <cell r="Z4">
            <v>1</v>
          </cell>
          <cell r="AA4">
            <v>1</v>
          </cell>
          <cell r="AB4">
            <v>1</v>
          </cell>
          <cell r="AC4">
            <v>1</v>
          </cell>
          <cell r="AD4">
            <v>1</v>
          </cell>
          <cell r="AE4">
            <v>1</v>
          </cell>
          <cell r="AF4">
            <v>1</v>
          </cell>
          <cell r="AG4">
            <v>1</v>
          </cell>
          <cell r="AH4">
            <v>1</v>
          </cell>
          <cell r="AI4">
            <v>1</v>
          </cell>
          <cell r="AJ4">
            <v>0</v>
          </cell>
          <cell r="AK4">
            <v>0</v>
          </cell>
          <cell r="AL4">
            <v>0</v>
          </cell>
          <cell r="AM4">
            <v>0</v>
          </cell>
          <cell r="AN4">
            <v>1.444444444444444</v>
          </cell>
          <cell r="AO4">
            <v>1.444444444444444</v>
          </cell>
          <cell r="AP4">
            <v>0.83784732802487238</v>
          </cell>
          <cell r="AQ4">
            <v>0.83784732802487238</v>
          </cell>
          <cell r="AR4">
            <v>0.58004815017106548</v>
          </cell>
          <cell r="AS4">
            <v>0.58004815017106548</v>
          </cell>
          <cell r="AT4">
            <v>0.79000427476250079</v>
          </cell>
          <cell r="AU4">
            <v>0.79000427476250079</v>
          </cell>
          <cell r="AV4">
            <v>1</v>
          </cell>
          <cell r="AW4">
            <v>1</v>
          </cell>
          <cell r="AX4">
            <v>1</v>
          </cell>
          <cell r="AY4">
            <v>1</v>
          </cell>
          <cell r="AZ4">
            <v>1</v>
          </cell>
          <cell r="BA4">
            <v>1</v>
          </cell>
          <cell r="BB4">
            <v>1.64</v>
          </cell>
          <cell r="BC4">
            <v>1.64</v>
          </cell>
          <cell r="BD4">
            <v>3.72</v>
          </cell>
          <cell r="BE4">
            <v>3.72</v>
          </cell>
          <cell r="BF4">
            <v>0</v>
          </cell>
          <cell r="BG4">
            <v>0</v>
          </cell>
          <cell r="BH4">
            <v>0</v>
          </cell>
          <cell r="BI4">
            <v>0</v>
          </cell>
          <cell r="BJ4">
            <v>3.1583509297632379</v>
          </cell>
          <cell r="BK4">
            <v>4.3126379815506828E-2</v>
          </cell>
          <cell r="BL4">
            <v>2.6933333333333329</v>
          </cell>
          <cell r="BM4">
            <v>6.8306337411141033E-2</v>
          </cell>
          <cell r="BN4">
            <v>2.1865506436822408</v>
          </cell>
          <cell r="BO4">
            <v>0.1130920835559103</v>
          </cell>
          <cell r="BP4">
            <v>1.864615384615385</v>
          </cell>
          <cell r="BQ4">
            <v>0.15566746583800681</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26</v>
          </cell>
          <cell r="DJ4">
            <v>26</v>
          </cell>
          <cell r="DK4">
            <v>0</v>
          </cell>
          <cell r="DL4">
            <v>0</v>
          </cell>
          <cell r="DM4">
            <v>0</v>
          </cell>
          <cell r="DN4">
            <v>0</v>
          </cell>
          <cell r="DO4">
            <v>26</v>
          </cell>
          <cell r="DP4">
            <v>26</v>
          </cell>
          <cell r="DQ4">
            <v>26</v>
          </cell>
          <cell r="DR4">
            <v>26</v>
          </cell>
          <cell r="DS4">
            <v>26</v>
          </cell>
          <cell r="DT4">
            <v>26</v>
          </cell>
          <cell r="DU4">
            <v>26</v>
          </cell>
          <cell r="DV4">
            <v>26</v>
          </cell>
          <cell r="DW4">
            <v>26</v>
          </cell>
          <cell r="DX4">
            <v>26</v>
          </cell>
          <cell r="DY4">
            <v>0</v>
          </cell>
          <cell r="DZ4">
            <v>0</v>
          </cell>
          <cell r="EA4">
            <v>0</v>
          </cell>
          <cell r="EB4">
            <v>0</v>
          </cell>
          <cell r="EC4">
            <v>0</v>
          </cell>
          <cell r="ED4">
            <v>0</v>
          </cell>
          <cell r="EE4">
            <v>1.444444444444444</v>
          </cell>
          <cell r="EF4">
            <v>1.444444444444444</v>
          </cell>
          <cell r="EG4">
            <v>1.444444444444444</v>
          </cell>
          <cell r="EH4">
            <v>1.444444444444444</v>
          </cell>
          <cell r="EI4">
            <v>1.444444444444444</v>
          </cell>
          <cell r="EJ4">
            <v>1.444444444444444</v>
          </cell>
          <cell r="EK4">
            <v>1.444444444444444</v>
          </cell>
          <cell r="EL4">
            <v>1.444444444444444</v>
          </cell>
          <cell r="EM4">
            <v>1.444444444444444</v>
          </cell>
          <cell r="EN4">
            <v>1.444444444444444</v>
          </cell>
        </row>
        <row r="5">
          <cell r="A5">
            <v>2</v>
          </cell>
          <cell r="B5">
            <v>1</v>
          </cell>
          <cell r="C5">
            <v>3.74969670400001</v>
          </cell>
          <cell r="D5">
            <v>3.131976044</v>
          </cell>
          <cell r="E5">
            <v>0</v>
          </cell>
          <cell r="F5">
            <v>6.8816727480000104</v>
          </cell>
          <cell r="G5">
            <v>10.25095886000001</v>
          </cell>
          <cell r="H5">
            <v>10.25095886000001</v>
          </cell>
          <cell r="I5">
            <v>10.25095886000001</v>
          </cell>
          <cell r="J5">
            <v>0.26284509897435931</v>
          </cell>
          <cell r="K5">
            <v>0</v>
          </cell>
          <cell r="L5">
            <v>0</v>
          </cell>
          <cell r="M5">
            <v>481.90812499999998</v>
          </cell>
          <cell r="N5">
            <v>495.60374999999999</v>
          </cell>
          <cell r="O5">
            <v>39</v>
          </cell>
          <cell r="P5">
            <v>39</v>
          </cell>
          <cell r="Q5">
            <v>1</v>
          </cell>
          <cell r="R5">
            <v>0</v>
          </cell>
          <cell r="S5">
            <v>26</v>
          </cell>
          <cell r="T5">
            <v>26</v>
          </cell>
          <cell r="U5">
            <v>1</v>
          </cell>
          <cell r="V5">
            <v>0.75646637163255481</v>
          </cell>
          <cell r="W5">
            <v>0.75646637163255481</v>
          </cell>
          <cell r="X5">
            <v>0.75646637163255481</v>
          </cell>
          <cell r="Y5">
            <v>1</v>
          </cell>
          <cell r="Z5">
            <v>1</v>
          </cell>
          <cell r="AA5">
            <v>1</v>
          </cell>
          <cell r="AB5">
            <v>0.75646637163255481</v>
          </cell>
          <cell r="AC5">
            <v>0.75646637163255481</v>
          </cell>
          <cell r="AD5">
            <v>0.75646637163255481</v>
          </cell>
          <cell r="AE5">
            <v>0.75646637163255481</v>
          </cell>
          <cell r="AF5">
            <v>1</v>
          </cell>
          <cell r="AG5">
            <v>1</v>
          </cell>
          <cell r="AH5">
            <v>1</v>
          </cell>
          <cell r="AI5">
            <v>0.75646637163255481</v>
          </cell>
          <cell r="AJ5">
            <v>0</v>
          </cell>
          <cell r="AK5">
            <v>0</v>
          </cell>
          <cell r="AL5">
            <v>0</v>
          </cell>
          <cell r="AM5">
            <v>0</v>
          </cell>
          <cell r="AN5">
            <v>1.5</v>
          </cell>
          <cell r="AO5">
            <v>1.5</v>
          </cell>
          <cell r="AP5">
            <v>0.80205818559076991</v>
          </cell>
          <cell r="AQ5">
            <v>0.80205818559076991</v>
          </cell>
          <cell r="AR5">
            <v>0.5347054570605132</v>
          </cell>
          <cell r="AS5">
            <v>0.5347054570605132</v>
          </cell>
          <cell r="AT5">
            <v>0.81973320751123846</v>
          </cell>
          <cell r="AU5">
            <v>0.81973320751123846</v>
          </cell>
          <cell r="AV5">
            <v>1</v>
          </cell>
          <cell r="AW5">
            <v>1</v>
          </cell>
          <cell r="AX5">
            <v>1</v>
          </cell>
          <cell r="AY5">
            <v>1</v>
          </cell>
          <cell r="AZ5">
            <v>1</v>
          </cell>
          <cell r="BA5">
            <v>1</v>
          </cell>
          <cell r="BB5">
            <v>1.99</v>
          </cell>
          <cell r="BC5">
            <v>1.99</v>
          </cell>
          <cell r="BD5">
            <v>3.92</v>
          </cell>
          <cell r="BE5">
            <v>3.92</v>
          </cell>
          <cell r="BF5">
            <v>0</v>
          </cell>
          <cell r="BG5">
            <v>0</v>
          </cell>
          <cell r="BH5">
            <v>0</v>
          </cell>
          <cell r="BI5">
            <v>0</v>
          </cell>
          <cell r="BJ5">
            <v>2.6130515420416081</v>
          </cell>
          <cell r="BK5">
            <v>7.7450849117410195E-2</v>
          </cell>
          <cell r="BL5">
            <v>2.2392307692307689</v>
          </cell>
          <cell r="BM5">
            <v>0.1113767273853743</v>
          </cell>
          <cell r="BN5">
            <v>1.742034361361072</v>
          </cell>
          <cell r="BO5">
            <v>0.17935760601008829</v>
          </cell>
          <cell r="BP5">
            <v>1.492820512820513</v>
          </cell>
          <cell r="BQ5">
            <v>0.22911662233390839</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26</v>
          </cell>
          <cell r="DB5">
            <v>0</v>
          </cell>
          <cell r="DC5">
            <v>0</v>
          </cell>
          <cell r="DD5">
            <v>26</v>
          </cell>
          <cell r="DE5">
            <v>26</v>
          </cell>
          <cell r="DF5">
            <v>26</v>
          </cell>
          <cell r="DG5">
            <v>26</v>
          </cell>
          <cell r="DH5">
            <v>26</v>
          </cell>
          <cell r="DI5">
            <v>39</v>
          </cell>
          <cell r="DJ5">
            <v>39</v>
          </cell>
          <cell r="DK5">
            <v>0</v>
          </cell>
          <cell r="DL5">
            <v>0</v>
          </cell>
          <cell r="DM5">
            <v>0</v>
          </cell>
          <cell r="DN5">
            <v>0</v>
          </cell>
          <cell r="DO5">
            <v>39</v>
          </cell>
          <cell r="DP5">
            <v>39</v>
          </cell>
          <cell r="DQ5">
            <v>39</v>
          </cell>
          <cell r="DR5">
            <v>39</v>
          </cell>
          <cell r="DS5">
            <v>39</v>
          </cell>
          <cell r="DT5">
            <v>39</v>
          </cell>
          <cell r="DU5">
            <v>39</v>
          </cell>
          <cell r="DV5">
            <v>39</v>
          </cell>
          <cell r="DW5">
            <v>39</v>
          </cell>
          <cell r="DX5">
            <v>39</v>
          </cell>
          <cell r="DY5">
            <v>0</v>
          </cell>
          <cell r="DZ5">
            <v>0</v>
          </cell>
          <cell r="EA5">
            <v>0</v>
          </cell>
          <cell r="EB5">
            <v>0</v>
          </cell>
          <cell r="EC5">
            <v>0</v>
          </cell>
          <cell r="ED5">
            <v>0</v>
          </cell>
          <cell r="EE5">
            <v>1.5</v>
          </cell>
          <cell r="EF5">
            <v>1.5</v>
          </cell>
          <cell r="EG5">
            <v>1.5</v>
          </cell>
          <cell r="EH5">
            <v>1.5</v>
          </cell>
          <cell r="EI5">
            <v>1.5</v>
          </cell>
          <cell r="EJ5">
            <v>1.5</v>
          </cell>
          <cell r="EK5">
            <v>1.5</v>
          </cell>
          <cell r="EL5">
            <v>1.5</v>
          </cell>
          <cell r="EM5">
            <v>1.5</v>
          </cell>
          <cell r="EN5">
            <v>1.5</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6.6696670077940204E-3</v>
          </cell>
          <cell r="D9">
            <v>5.8556545572865222E-2</v>
          </cell>
          <cell r="E9">
            <v>0</v>
          </cell>
          <cell r="F9">
            <v>5.9920462779654578E-2</v>
          </cell>
          <cell r="G9">
            <v>5.9920462779654578E-2</v>
          </cell>
          <cell r="H9">
            <v>5.9920462779654578E-2</v>
          </cell>
          <cell r="I9">
            <v>5.9920462779654578E-2</v>
          </cell>
          <cell r="J9">
            <v>3.3289145988697E-3</v>
          </cell>
          <cell r="K9">
            <v>0</v>
          </cell>
          <cell r="L9">
            <v>0</v>
          </cell>
          <cell r="M9">
            <v>86.949030558421015</v>
          </cell>
          <cell r="N9">
            <v>88.007329265091258</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1.3983172389899099E-2</v>
          </cell>
          <cell r="D10">
            <v>5.6788870092021562E-2</v>
          </cell>
          <cell r="E10">
            <v>0</v>
          </cell>
          <cell r="F10">
            <v>6.116972236427131E-2</v>
          </cell>
          <cell r="G10">
            <v>8.4309437761546535E-2</v>
          </cell>
          <cell r="H10">
            <v>8.4309437761546535E-2</v>
          </cell>
          <cell r="I10">
            <v>8.4309437761546535E-2</v>
          </cell>
          <cell r="J10">
            <v>3.2426706831364051E-3</v>
          </cell>
          <cell r="K10">
            <v>0</v>
          </cell>
          <cell r="L10">
            <v>0</v>
          </cell>
          <cell r="M10">
            <v>79.352592055753234</v>
          </cell>
          <cell r="N10">
            <v>78.177091397509727</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0.10808209312768351</v>
          </cell>
          <cell r="AQ10">
            <v>0.10808209312768351</v>
          </cell>
          <cell r="AR10">
            <v>7.4826064473011614E-2</v>
          </cell>
          <cell r="AS10">
            <v>7.4826064473011614E-2</v>
          </cell>
          <cell r="AT10">
            <v>2.0065170897895002E-2</v>
          </cell>
          <cell r="AU10">
            <v>2.0065170897895002E-2</v>
          </cell>
          <cell r="AV10">
            <v>0</v>
          </cell>
          <cell r="AW10">
            <v>0</v>
          </cell>
          <cell r="AX10">
            <v>0</v>
          </cell>
          <cell r="AY10">
            <v>0</v>
          </cell>
          <cell r="AZ10">
            <v>0</v>
          </cell>
          <cell r="BA10">
            <v>0</v>
          </cell>
          <cell r="BB10">
            <v>0.38242646351945891</v>
          </cell>
          <cell r="BC10">
            <v>0.38242646351945891</v>
          </cell>
          <cell r="BD10">
            <v>0.73711147958319934</v>
          </cell>
          <cell r="BE10">
            <v>0.73711147958319934</v>
          </cell>
          <cell r="BF10">
            <v>0</v>
          </cell>
          <cell r="BG10">
            <v>0</v>
          </cell>
          <cell r="BH10">
            <v>0</v>
          </cell>
          <cell r="BI10">
            <v>0</v>
          </cell>
          <cell r="BJ10">
            <v>0.1726189586625346</v>
          </cell>
          <cell r="BK10">
            <v>7.822974553572332E-3</v>
          </cell>
          <cell r="BL10">
            <v>0.14083817290245601</v>
          </cell>
          <cell r="BM10">
            <v>9.7760355139067598E-3</v>
          </cell>
          <cell r="BN10">
            <v>0.1195054329202163</v>
          </cell>
          <cell r="BO10">
            <v>1.397499707361635E-2</v>
          </cell>
          <cell r="BP10">
            <v>9.7503350470931074E-2</v>
          </cell>
          <cell r="BQ10">
            <v>1.5320961127709771E-2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1.71324769312685E-2</v>
          </cell>
          <cell r="D11">
            <v>0.79289287110313966</v>
          </cell>
          <cell r="E11">
            <v>0</v>
          </cell>
          <cell r="F11">
            <v>0.79827300188876527</v>
          </cell>
          <cell r="G11">
            <v>0.78649258669514732</v>
          </cell>
          <cell r="H11">
            <v>0.78649258669514732</v>
          </cell>
          <cell r="I11">
            <v>0.78649258669514732</v>
          </cell>
          <cell r="J11">
            <v>2.016647658192686E-2</v>
          </cell>
          <cell r="K11">
            <v>0</v>
          </cell>
          <cell r="L11">
            <v>0</v>
          </cell>
          <cell r="M11">
            <v>62.320876967381331</v>
          </cell>
          <cell r="N11">
            <v>63.119328180000551</v>
          </cell>
          <cell r="O11">
            <v>0</v>
          </cell>
          <cell r="P11">
            <v>0</v>
          </cell>
          <cell r="Q11">
            <v>0</v>
          </cell>
          <cell r="R11">
            <v>0</v>
          </cell>
          <cell r="S11">
            <v>0</v>
          </cell>
          <cell r="T11">
            <v>0</v>
          </cell>
          <cell r="U11">
            <v>0</v>
          </cell>
          <cell r="V11">
            <v>1.6334184549544509E-2</v>
          </cell>
          <cell r="W11">
            <v>1.6334184549544509E-2</v>
          </cell>
          <cell r="X11">
            <v>1.6334184549544509E-2</v>
          </cell>
          <cell r="Y11">
            <v>0</v>
          </cell>
          <cell r="Z11">
            <v>0</v>
          </cell>
          <cell r="AA11">
            <v>0</v>
          </cell>
          <cell r="AB11">
            <v>1.6334184549544509E-2</v>
          </cell>
          <cell r="AC11">
            <v>1.6334184549544509E-2</v>
          </cell>
          <cell r="AD11">
            <v>1.6334184549544509E-2</v>
          </cell>
          <cell r="AE11">
            <v>1.6334184549544509E-2</v>
          </cell>
          <cell r="AF11">
            <v>0</v>
          </cell>
          <cell r="AG11">
            <v>0</v>
          </cell>
          <cell r="AH11">
            <v>0</v>
          </cell>
          <cell r="AI11">
            <v>1.6334184549544509E-2</v>
          </cell>
          <cell r="AJ11">
            <v>0</v>
          </cell>
          <cell r="AK11">
            <v>0</v>
          </cell>
          <cell r="AL11">
            <v>0</v>
          </cell>
          <cell r="AM11">
            <v>0</v>
          </cell>
          <cell r="AN11">
            <v>0</v>
          </cell>
          <cell r="AO11">
            <v>0</v>
          </cell>
          <cell r="AP11">
            <v>0.1035950998622063</v>
          </cell>
          <cell r="AQ11">
            <v>0.1035950998622063</v>
          </cell>
          <cell r="AR11">
            <v>6.9063399908137507E-2</v>
          </cell>
          <cell r="AS11">
            <v>6.9063399908137507E-2</v>
          </cell>
          <cell r="AT11">
            <v>1.7786392662527239E-2</v>
          </cell>
          <cell r="AU11">
            <v>1.7786392662527239E-2</v>
          </cell>
          <cell r="AV11">
            <v>0</v>
          </cell>
          <cell r="AW11">
            <v>0</v>
          </cell>
          <cell r="AX11">
            <v>0</v>
          </cell>
          <cell r="AY11">
            <v>0</v>
          </cell>
          <cell r="AZ11">
            <v>0</v>
          </cell>
          <cell r="BA11">
            <v>0</v>
          </cell>
          <cell r="BB11">
            <v>0.05</v>
          </cell>
          <cell r="BC11">
            <v>0.05</v>
          </cell>
          <cell r="BD11">
            <v>0.81240384046359593</v>
          </cell>
          <cell r="BE11">
            <v>0.81240384046359593</v>
          </cell>
          <cell r="BF11">
            <v>0</v>
          </cell>
          <cell r="BG11">
            <v>0</v>
          </cell>
          <cell r="BH11">
            <v>0</v>
          </cell>
          <cell r="BI11">
            <v>0</v>
          </cell>
          <cell r="BJ11">
            <v>0.32281083487937012</v>
          </cell>
          <cell r="BK11">
            <v>2.9582933875938071E-2</v>
          </cell>
          <cell r="BL11">
            <v>0.29407361313254282</v>
          </cell>
          <cell r="BM11">
            <v>3.6973725656233733E-2</v>
          </cell>
          <cell r="BN11">
            <v>0.21520722325291339</v>
          </cell>
          <cell r="BO11">
            <v>4.2897073543026867E-2</v>
          </cell>
          <cell r="BP11">
            <v>0.1960490754216952</v>
          </cell>
          <cell r="BQ11">
            <v>4.8478455662899628E-2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0</v>
          </cell>
          <cell r="EJ11">
            <v>0</v>
          </cell>
          <cell r="EK11">
            <v>0</v>
          </cell>
          <cell r="EL11">
            <v>0</v>
          </cell>
          <cell r="EM11">
            <v>0</v>
          </cell>
          <cell r="EN11">
            <v>0</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0.99162219999996637</v>
          </cell>
          <cell r="D15">
            <v>0.31752409999998582</v>
          </cell>
          <cell r="E15">
            <v>0</v>
          </cell>
          <cell r="F15">
            <v>1.310842800000046</v>
          </cell>
          <cell r="G15">
            <v>1.310842800000046</v>
          </cell>
          <cell r="H15">
            <v>1.310842800000046</v>
          </cell>
          <cell r="I15">
            <v>1.310842800000046</v>
          </cell>
          <cell r="J15">
            <v>7.2824600000002543E-2</v>
          </cell>
          <cell r="K15">
            <v>0</v>
          </cell>
          <cell r="L15">
            <v>0</v>
          </cell>
          <cell r="M15">
            <v>213.86328125</v>
          </cell>
          <cell r="N15">
            <v>205.359375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1.467859299999986</v>
          </cell>
          <cell r="D16">
            <v>0.46877949999998242</v>
          </cell>
          <cell r="E16">
            <v>0</v>
          </cell>
          <cell r="F16">
            <v>1.9439954000000339</v>
          </cell>
          <cell r="G16">
            <v>3.2779921999998578</v>
          </cell>
          <cell r="H16">
            <v>3.2779921999998578</v>
          </cell>
          <cell r="I16">
            <v>3.2779921999998578</v>
          </cell>
          <cell r="J16">
            <v>0.12607662307691761</v>
          </cell>
          <cell r="K16">
            <v>0</v>
          </cell>
          <cell r="L16">
            <v>0</v>
          </cell>
          <cell r="M16">
            <v>257.5390625</v>
          </cell>
          <cell r="N16">
            <v>251.109375</v>
          </cell>
          <cell r="O16">
            <v>26</v>
          </cell>
          <cell r="P16">
            <v>26</v>
          </cell>
          <cell r="Q16">
            <v>1</v>
          </cell>
          <cell r="R16">
            <v>26</v>
          </cell>
          <cell r="S16">
            <v>18</v>
          </cell>
          <cell r="T16">
            <v>18</v>
          </cell>
          <cell r="U16">
            <v>1</v>
          </cell>
          <cell r="V16">
            <v>1</v>
          </cell>
          <cell r="W16">
            <v>1</v>
          </cell>
          <cell r="X16">
            <v>1</v>
          </cell>
          <cell r="Y16">
            <v>1</v>
          </cell>
          <cell r="Z16">
            <v>1</v>
          </cell>
          <cell r="AA16">
            <v>1</v>
          </cell>
          <cell r="AB16">
            <v>1</v>
          </cell>
          <cell r="AC16">
            <v>1</v>
          </cell>
          <cell r="AD16">
            <v>1</v>
          </cell>
          <cell r="AE16">
            <v>1</v>
          </cell>
          <cell r="AF16">
            <v>1</v>
          </cell>
          <cell r="AG16">
            <v>1</v>
          </cell>
          <cell r="AH16">
            <v>1</v>
          </cell>
          <cell r="AI16">
            <v>1</v>
          </cell>
          <cell r="AJ16">
            <v>0</v>
          </cell>
          <cell r="AK16">
            <v>0</v>
          </cell>
          <cell r="AL16">
            <v>0</v>
          </cell>
          <cell r="AM16">
            <v>0</v>
          </cell>
          <cell r="AN16">
            <v>1.444444444444444</v>
          </cell>
          <cell r="AO16">
            <v>1.444444444444444</v>
          </cell>
          <cell r="AP16">
            <v>0.70479218649456588</v>
          </cell>
          <cell r="AQ16">
            <v>0.70479218649456588</v>
          </cell>
          <cell r="AR16">
            <v>0.4879330521885456</v>
          </cell>
          <cell r="AS16">
            <v>0.4879330521885456</v>
          </cell>
          <cell r="AT16">
            <v>0.75306205668673254</v>
          </cell>
          <cell r="AU16">
            <v>0.75306205668673254</v>
          </cell>
          <cell r="AV16">
            <v>1</v>
          </cell>
          <cell r="AW16">
            <v>1</v>
          </cell>
          <cell r="AX16">
            <v>1</v>
          </cell>
          <cell r="AY16">
            <v>1</v>
          </cell>
          <cell r="AZ16">
            <v>1</v>
          </cell>
          <cell r="BA16">
            <v>1</v>
          </cell>
          <cell r="BB16">
            <v>1</v>
          </cell>
          <cell r="BC16">
            <v>1</v>
          </cell>
          <cell r="BD16">
            <v>3</v>
          </cell>
          <cell r="BE16">
            <v>3</v>
          </cell>
          <cell r="BF16">
            <v>0</v>
          </cell>
          <cell r="BG16">
            <v>0</v>
          </cell>
          <cell r="BH16">
            <v>0</v>
          </cell>
          <cell r="BI16">
            <v>0</v>
          </cell>
          <cell r="BJ16">
            <v>2.727696687336588</v>
          </cell>
          <cell r="BK16">
            <v>3.2785857477006512E-2</v>
          </cell>
          <cell r="BL16">
            <v>2.333333333333333</v>
          </cell>
          <cell r="BM16">
            <v>5.263129130194371E-2</v>
          </cell>
          <cell r="BN16">
            <v>1.88840539892533</v>
          </cell>
          <cell r="BO16">
            <v>9.3842242736216566E-2</v>
          </cell>
          <cell r="BP16">
            <v>1.615384615384615</v>
          </cell>
          <cell r="BQ16">
            <v>0.13022890900808251</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26</v>
          </cell>
          <cell r="DJ16">
            <v>26</v>
          </cell>
          <cell r="DK16">
            <v>0</v>
          </cell>
          <cell r="DL16">
            <v>0</v>
          </cell>
          <cell r="DM16">
            <v>0</v>
          </cell>
          <cell r="DN16">
            <v>0</v>
          </cell>
          <cell r="DO16">
            <v>26</v>
          </cell>
          <cell r="DP16">
            <v>26</v>
          </cell>
          <cell r="DQ16">
            <v>26</v>
          </cell>
          <cell r="DR16">
            <v>26</v>
          </cell>
          <cell r="DS16">
            <v>26</v>
          </cell>
          <cell r="DT16">
            <v>26</v>
          </cell>
          <cell r="DU16">
            <v>26</v>
          </cell>
          <cell r="DV16">
            <v>26</v>
          </cell>
          <cell r="DW16">
            <v>26</v>
          </cell>
          <cell r="DX16">
            <v>26</v>
          </cell>
          <cell r="DY16">
            <v>0</v>
          </cell>
          <cell r="DZ16">
            <v>0</v>
          </cell>
          <cell r="EA16">
            <v>0</v>
          </cell>
          <cell r="EB16">
            <v>0</v>
          </cell>
          <cell r="EC16">
            <v>0</v>
          </cell>
          <cell r="ED16">
            <v>0</v>
          </cell>
          <cell r="EE16">
            <v>1.444444444444444</v>
          </cell>
          <cell r="EF16">
            <v>1.444444444444444</v>
          </cell>
          <cell r="EG16">
            <v>1.444444444444444</v>
          </cell>
          <cell r="EH16">
            <v>1.444444444444444</v>
          </cell>
          <cell r="EI16">
            <v>1.444444444444444</v>
          </cell>
          <cell r="EJ16">
            <v>1.444444444444444</v>
          </cell>
          <cell r="EK16">
            <v>1.444444444444444</v>
          </cell>
          <cell r="EL16">
            <v>1.444444444444444</v>
          </cell>
          <cell r="EM16">
            <v>1.444444444444444</v>
          </cell>
          <cell r="EN16">
            <v>1.444444444444444</v>
          </cell>
        </row>
        <row r="17">
          <cell r="A17">
            <v>14</v>
          </cell>
          <cell r="B17">
            <v>1</v>
          </cell>
          <cell r="C17">
            <v>3.712510400000014</v>
          </cell>
          <cell r="D17">
            <v>2.0255649999999932</v>
          </cell>
          <cell r="E17">
            <v>0</v>
          </cell>
          <cell r="F17">
            <v>5.766420399999987</v>
          </cell>
          <cell r="G17">
            <v>9.1733082999999311</v>
          </cell>
          <cell r="H17">
            <v>9.1733082999999311</v>
          </cell>
          <cell r="I17">
            <v>9.1733082999999311</v>
          </cell>
          <cell r="J17">
            <v>0.2352130333333316</v>
          </cell>
          <cell r="K17">
            <v>0</v>
          </cell>
          <cell r="L17">
            <v>0</v>
          </cell>
          <cell r="M17">
            <v>371.30078125</v>
          </cell>
          <cell r="N17">
            <v>385.34765625</v>
          </cell>
          <cell r="O17">
            <v>39</v>
          </cell>
          <cell r="P17">
            <v>39</v>
          </cell>
          <cell r="Q17">
            <v>1</v>
          </cell>
          <cell r="R17">
            <v>0</v>
          </cell>
          <cell r="S17">
            <v>26</v>
          </cell>
          <cell r="T17">
            <v>26</v>
          </cell>
          <cell r="U17">
            <v>1</v>
          </cell>
          <cell r="V17">
            <v>0.71847016601098157</v>
          </cell>
          <cell r="W17">
            <v>0.71847016601098157</v>
          </cell>
          <cell r="X17">
            <v>0.71847016601098157</v>
          </cell>
          <cell r="Y17">
            <v>1</v>
          </cell>
          <cell r="Z17">
            <v>1</v>
          </cell>
          <cell r="AA17">
            <v>1</v>
          </cell>
          <cell r="AB17">
            <v>0.71847016601098157</v>
          </cell>
          <cell r="AC17">
            <v>0.71847016601098157</v>
          </cell>
          <cell r="AD17">
            <v>0.71847016601098157</v>
          </cell>
          <cell r="AE17">
            <v>0.71847016601098157</v>
          </cell>
          <cell r="AF17">
            <v>1</v>
          </cell>
          <cell r="AG17">
            <v>1</v>
          </cell>
          <cell r="AH17">
            <v>1</v>
          </cell>
          <cell r="AI17">
            <v>0.71847016601098157</v>
          </cell>
          <cell r="AJ17">
            <v>0</v>
          </cell>
          <cell r="AK17">
            <v>0</v>
          </cell>
          <cell r="AL17">
            <v>0</v>
          </cell>
          <cell r="AM17">
            <v>0</v>
          </cell>
          <cell r="AN17">
            <v>1.5</v>
          </cell>
          <cell r="AO17">
            <v>1.5</v>
          </cell>
          <cell r="AP17">
            <v>0.5830951894845301</v>
          </cell>
          <cell r="AQ17">
            <v>0.5830951894845301</v>
          </cell>
          <cell r="AR17">
            <v>0.38873012632302012</v>
          </cell>
          <cell r="AS17">
            <v>0.38873012632302012</v>
          </cell>
          <cell r="AT17">
            <v>0.78880022420624207</v>
          </cell>
          <cell r="AU17">
            <v>0.78880022420624207</v>
          </cell>
          <cell r="AV17">
            <v>1</v>
          </cell>
          <cell r="AW17">
            <v>1</v>
          </cell>
          <cell r="AX17">
            <v>1</v>
          </cell>
          <cell r="AY17">
            <v>1</v>
          </cell>
          <cell r="AZ17">
            <v>1</v>
          </cell>
          <cell r="BA17">
            <v>1</v>
          </cell>
          <cell r="BB17">
            <v>1.75</v>
          </cell>
          <cell r="BC17">
            <v>1.75</v>
          </cell>
          <cell r="BD17">
            <v>3</v>
          </cell>
          <cell r="BE17">
            <v>3</v>
          </cell>
          <cell r="BF17">
            <v>0</v>
          </cell>
          <cell r="BG17">
            <v>0</v>
          </cell>
          <cell r="BH17">
            <v>0</v>
          </cell>
          <cell r="BI17">
            <v>0</v>
          </cell>
          <cell r="BJ17">
            <v>1.6899021364473239</v>
          </cell>
          <cell r="BK17">
            <v>4.607319369456233E-2</v>
          </cell>
          <cell r="BL17">
            <v>1.4423076923076921</v>
          </cell>
          <cell r="BM17">
            <v>6.9039469024379907E-2</v>
          </cell>
          <cell r="BN17">
            <v>1.1266014242982161</v>
          </cell>
          <cell r="BO17">
            <v>0.12851846953437951</v>
          </cell>
          <cell r="BP17">
            <v>0.96153846153846156</v>
          </cell>
          <cell r="BQ17">
            <v>0.1682925774157332</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26</v>
          </cell>
          <cell r="DB17">
            <v>0</v>
          </cell>
          <cell r="DC17">
            <v>0</v>
          </cell>
          <cell r="DD17">
            <v>26</v>
          </cell>
          <cell r="DE17">
            <v>26</v>
          </cell>
          <cell r="DF17">
            <v>26</v>
          </cell>
          <cell r="DG17">
            <v>26</v>
          </cell>
          <cell r="DH17">
            <v>26</v>
          </cell>
          <cell r="DI17">
            <v>39</v>
          </cell>
          <cell r="DJ17">
            <v>39</v>
          </cell>
          <cell r="DK17">
            <v>0</v>
          </cell>
          <cell r="DL17">
            <v>0</v>
          </cell>
          <cell r="DM17">
            <v>0</v>
          </cell>
          <cell r="DN17">
            <v>0</v>
          </cell>
          <cell r="DO17">
            <v>39</v>
          </cell>
          <cell r="DP17">
            <v>39</v>
          </cell>
          <cell r="DQ17">
            <v>39</v>
          </cell>
          <cell r="DR17">
            <v>39</v>
          </cell>
          <cell r="DS17">
            <v>39</v>
          </cell>
          <cell r="DT17">
            <v>39</v>
          </cell>
          <cell r="DU17">
            <v>39</v>
          </cell>
          <cell r="DV17">
            <v>39</v>
          </cell>
          <cell r="DW17">
            <v>39</v>
          </cell>
          <cell r="DX17">
            <v>39</v>
          </cell>
          <cell r="DY17">
            <v>0</v>
          </cell>
          <cell r="DZ17">
            <v>0</v>
          </cell>
          <cell r="EA17">
            <v>0</v>
          </cell>
          <cell r="EB17">
            <v>0</v>
          </cell>
          <cell r="EC17">
            <v>0</v>
          </cell>
          <cell r="ED17">
            <v>0</v>
          </cell>
          <cell r="EE17">
            <v>1.5</v>
          </cell>
          <cell r="EF17">
            <v>1.5</v>
          </cell>
          <cell r="EG17">
            <v>1.5</v>
          </cell>
          <cell r="EH17">
            <v>1.5</v>
          </cell>
          <cell r="EI17">
            <v>1.5</v>
          </cell>
          <cell r="EJ17">
            <v>1.5</v>
          </cell>
          <cell r="EK17">
            <v>1.5</v>
          </cell>
          <cell r="EL17">
            <v>1.5</v>
          </cell>
          <cell r="EM17">
            <v>1.5</v>
          </cell>
          <cell r="EN17">
            <v>1.5</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0.99331870000006006</v>
          </cell>
          <cell r="D21">
            <v>0.3322162999998568</v>
          </cell>
          <cell r="E21">
            <v>0</v>
          </cell>
          <cell r="F21">
            <v>1.3276971999999461</v>
          </cell>
          <cell r="G21">
            <v>1.3276971999999461</v>
          </cell>
          <cell r="H21">
            <v>1.3276971999999461</v>
          </cell>
          <cell r="I21">
            <v>1.3276971999999461</v>
          </cell>
          <cell r="J21">
            <v>7.3760955555552565E-2</v>
          </cell>
          <cell r="K21">
            <v>0</v>
          </cell>
          <cell r="L21">
            <v>0</v>
          </cell>
          <cell r="M21">
            <v>351.484375</v>
          </cell>
          <cell r="N21">
            <v>343.34375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1.4799419000000069</v>
          </cell>
          <cell r="D22">
            <v>0.47935479999996738</v>
          </cell>
          <cell r="E22">
            <v>0</v>
          </cell>
          <cell r="F22">
            <v>1.9637577999999389</v>
          </cell>
          <cell r="G22">
            <v>3.3141479000001368</v>
          </cell>
          <cell r="H22">
            <v>3.3141479000001368</v>
          </cell>
          <cell r="I22">
            <v>3.3141479000001368</v>
          </cell>
          <cell r="J22">
            <v>0.12746722692308221</v>
          </cell>
          <cell r="K22">
            <v>0</v>
          </cell>
          <cell r="L22">
            <v>0</v>
          </cell>
          <cell r="M22">
            <v>375.21875</v>
          </cell>
          <cell r="N22">
            <v>366.41796875</v>
          </cell>
          <cell r="O22">
            <v>26</v>
          </cell>
          <cell r="P22">
            <v>26</v>
          </cell>
          <cell r="Q22">
            <v>1</v>
          </cell>
          <cell r="R22">
            <v>26</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1.444444444444444</v>
          </cell>
          <cell r="AO22">
            <v>1.444444444444444</v>
          </cell>
          <cell r="AP22">
            <v>0.7838233761296739</v>
          </cell>
          <cell r="AQ22">
            <v>0.7838233761296739</v>
          </cell>
          <cell r="AR22">
            <v>0.54264695270515884</v>
          </cell>
          <cell r="AS22">
            <v>0.54264695270515884</v>
          </cell>
          <cell r="AT22">
            <v>0.77399087849212467</v>
          </cell>
          <cell r="AU22">
            <v>0.77399087849212467</v>
          </cell>
          <cell r="AV22">
            <v>1</v>
          </cell>
          <cell r="AW22">
            <v>1</v>
          </cell>
          <cell r="AX22">
            <v>1</v>
          </cell>
          <cell r="AY22">
            <v>1</v>
          </cell>
          <cell r="AZ22">
            <v>1</v>
          </cell>
          <cell r="BA22">
            <v>1</v>
          </cell>
          <cell r="BB22">
            <v>1.75</v>
          </cell>
          <cell r="BC22">
            <v>1.75</v>
          </cell>
          <cell r="BD22">
            <v>3</v>
          </cell>
          <cell r="BE22">
            <v>3</v>
          </cell>
          <cell r="BF22">
            <v>0</v>
          </cell>
          <cell r="BG22">
            <v>0</v>
          </cell>
          <cell r="BH22">
            <v>0</v>
          </cell>
          <cell r="BI22">
            <v>0</v>
          </cell>
          <cell r="BJ22">
            <v>3.0401970912935021</v>
          </cell>
          <cell r="BK22">
            <v>3.9399026026608011E-2</v>
          </cell>
          <cell r="BL22">
            <v>2.6111111111111112</v>
          </cell>
          <cell r="BM22">
            <v>6.5728528616530474E-2</v>
          </cell>
          <cell r="BN22">
            <v>2.1047518324339629</v>
          </cell>
          <cell r="BO22">
            <v>0.1065721673087042</v>
          </cell>
          <cell r="BP22">
            <v>1.8076923076923079</v>
          </cell>
          <cell r="BQ22">
            <v>0.1518874664529187</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26</v>
          </cell>
          <cell r="DJ22">
            <v>26</v>
          </cell>
          <cell r="DK22">
            <v>0</v>
          </cell>
          <cell r="DL22">
            <v>0</v>
          </cell>
          <cell r="DM22">
            <v>0</v>
          </cell>
          <cell r="DN22">
            <v>0</v>
          </cell>
          <cell r="DO22">
            <v>26</v>
          </cell>
          <cell r="DP22">
            <v>26</v>
          </cell>
          <cell r="DQ22">
            <v>26</v>
          </cell>
          <cell r="DR22">
            <v>26</v>
          </cell>
          <cell r="DS22">
            <v>26</v>
          </cell>
          <cell r="DT22">
            <v>26</v>
          </cell>
          <cell r="DU22">
            <v>26</v>
          </cell>
          <cell r="DV22">
            <v>26</v>
          </cell>
          <cell r="DW22">
            <v>26</v>
          </cell>
          <cell r="DX22">
            <v>26</v>
          </cell>
          <cell r="DY22">
            <v>0</v>
          </cell>
          <cell r="DZ22">
            <v>0</v>
          </cell>
          <cell r="EA22">
            <v>0</v>
          </cell>
          <cell r="EB22">
            <v>0</v>
          </cell>
          <cell r="EC22">
            <v>0</v>
          </cell>
          <cell r="ED22">
            <v>0</v>
          </cell>
          <cell r="EE22">
            <v>1.444444444444444</v>
          </cell>
          <cell r="EF22">
            <v>1.444444444444444</v>
          </cell>
          <cell r="EG22">
            <v>1.444444444444444</v>
          </cell>
          <cell r="EH22">
            <v>1.444444444444444</v>
          </cell>
          <cell r="EI22">
            <v>1.444444444444444</v>
          </cell>
          <cell r="EJ22">
            <v>1.444444444444444</v>
          </cell>
          <cell r="EK22">
            <v>1.444444444444444</v>
          </cell>
          <cell r="EL22">
            <v>1.444444444444444</v>
          </cell>
          <cell r="EM22">
            <v>1.444444444444444</v>
          </cell>
          <cell r="EN22">
            <v>1.444444444444444</v>
          </cell>
        </row>
        <row r="23">
          <cell r="A23">
            <v>13</v>
          </cell>
          <cell r="B23">
            <v>1</v>
          </cell>
          <cell r="C23">
            <v>3.7385057000000188</v>
          </cell>
          <cell r="D23">
            <v>2.5689644999999932</v>
          </cell>
          <cell r="E23">
            <v>0</v>
          </cell>
          <cell r="F23">
            <v>6.3098230999999032</v>
          </cell>
          <cell r="G23">
            <v>9.62397100000004</v>
          </cell>
          <cell r="H23">
            <v>9.62397100000004</v>
          </cell>
          <cell r="I23">
            <v>9.62397100000004</v>
          </cell>
          <cell r="J23">
            <v>0.24676848717948821</v>
          </cell>
          <cell r="K23">
            <v>0</v>
          </cell>
          <cell r="L23">
            <v>0</v>
          </cell>
          <cell r="M23">
            <v>436.28515625</v>
          </cell>
          <cell r="N23">
            <v>448.56640625</v>
          </cell>
          <cell r="O23">
            <v>39</v>
          </cell>
          <cell r="P23">
            <v>39</v>
          </cell>
          <cell r="Q23">
            <v>1</v>
          </cell>
          <cell r="R23">
            <v>0</v>
          </cell>
          <cell r="S23">
            <v>26</v>
          </cell>
          <cell r="T23">
            <v>26</v>
          </cell>
          <cell r="U23">
            <v>1</v>
          </cell>
          <cell r="V23">
            <v>0.74330944337306792</v>
          </cell>
          <cell r="W23">
            <v>0.74330944337306792</v>
          </cell>
          <cell r="X23">
            <v>0.74330944337306792</v>
          </cell>
          <cell r="Y23">
            <v>1</v>
          </cell>
          <cell r="Z23">
            <v>1</v>
          </cell>
          <cell r="AA23">
            <v>1</v>
          </cell>
          <cell r="AB23">
            <v>0.74330944337306792</v>
          </cell>
          <cell r="AC23">
            <v>0.74330944337306792</v>
          </cell>
          <cell r="AD23">
            <v>0.74330944337306792</v>
          </cell>
          <cell r="AE23">
            <v>0.74330944337306792</v>
          </cell>
          <cell r="AF23">
            <v>1</v>
          </cell>
          <cell r="AG23">
            <v>1</v>
          </cell>
          <cell r="AH23">
            <v>1</v>
          </cell>
          <cell r="AI23">
            <v>0.74330944337306792</v>
          </cell>
          <cell r="AJ23">
            <v>0</v>
          </cell>
          <cell r="AK23">
            <v>0</v>
          </cell>
          <cell r="AL23">
            <v>0</v>
          </cell>
          <cell r="AM23">
            <v>0</v>
          </cell>
          <cell r="AN23">
            <v>1.5</v>
          </cell>
          <cell r="AO23">
            <v>1.5</v>
          </cell>
          <cell r="AP23">
            <v>0.70710678118654757</v>
          </cell>
          <cell r="AQ23">
            <v>0.70710678118654757</v>
          </cell>
          <cell r="AR23">
            <v>0.47140452079103168</v>
          </cell>
          <cell r="AS23">
            <v>0.47140452079103168</v>
          </cell>
          <cell r="AT23">
            <v>0.80948953260742695</v>
          </cell>
          <cell r="AU23">
            <v>0.80948953260742695</v>
          </cell>
          <cell r="AV23">
            <v>1</v>
          </cell>
          <cell r="AW23">
            <v>1</v>
          </cell>
          <cell r="AX23">
            <v>1</v>
          </cell>
          <cell r="AY23">
            <v>1</v>
          </cell>
          <cell r="AZ23">
            <v>1</v>
          </cell>
          <cell r="BA23">
            <v>1</v>
          </cell>
          <cell r="BB23">
            <v>2</v>
          </cell>
          <cell r="BC23">
            <v>2</v>
          </cell>
          <cell r="BD23">
            <v>3</v>
          </cell>
          <cell r="BE23">
            <v>3</v>
          </cell>
          <cell r="BF23">
            <v>0</v>
          </cell>
          <cell r="BG23">
            <v>0</v>
          </cell>
          <cell r="BH23">
            <v>0</v>
          </cell>
          <cell r="BI23">
            <v>0</v>
          </cell>
          <cell r="BJ23">
            <v>2.4514516892273011</v>
          </cell>
          <cell r="BK23">
            <v>5.666452011399143E-2</v>
          </cell>
          <cell r="BL23">
            <v>2.057692307692307</v>
          </cell>
          <cell r="BM23">
            <v>8.3678832496106428E-2</v>
          </cell>
          <cell r="BN23">
            <v>1.6343011261515339</v>
          </cell>
          <cell r="BO23">
            <v>0.14752789421313689</v>
          </cell>
          <cell r="BP23">
            <v>1.371794871794872</v>
          </cell>
          <cell r="BQ23">
            <v>0.19131267379416059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26</v>
          </cell>
          <cell r="DB23">
            <v>0</v>
          </cell>
          <cell r="DC23">
            <v>0</v>
          </cell>
          <cell r="DD23">
            <v>26</v>
          </cell>
          <cell r="DE23">
            <v>26</v>
          </cell>
          <cell r="DF23">
            <v>26</v>
          </cell>
          <cell r="DG23">
            <v>26</v>
          </cell>
          <cell r="DH23">
            <v>26</v>
          </cell>
          <cell r="DI23">
            <v>39</v>
          </cell>
          <cell r="DJ23">
            <v>39</v>
          </cell>
          <cell r="DK23">
            <v>0</v>
          </cell>
          <cell r="DL23">
            <v>0</v>
          </cell>
          <cell r="DM23">
            <v>0</v>
          </cell>
          <cell r="DN23">
            <v>0</v>
          </cell>
          <cell r="DO23">
            <v>39</v>
          </cell>
          <cell r="DP23">
            <v>39</v>
          </cell>
          <cell r="DQ23">
            <v>39</v>
          </cell>
          <cell r="DR23">
            <v>39</v>
          </cell>
          <cell r="DS23">
            <v>39</v>
          </cell>
          <cell r="DT23">
            <v>39</v>
          </cell>
          <cell r="DU23">
            <v>39</v>
          </cell>
          <cell r="DV23">
            <v>39</v>
          </cell>
          <cell r="DW23">
            <v>39</v>
          </cell>
          <cell r="DX23">
            <v>39</v>
          </cell>
          <cell r="DY23">
            <v>0</v>
          </cell>
          <cell r="DZ23">
            <v>0</v>
          </cell>
          <cell r="EA23">
            <v>0</v>
          </cell>
          <cell r="EB23">
            <v>0</v>
          </cell>
          <cell r="EC23">
            <v>0</v>
          </cell>
          <cell r="ED23">
            <v>0</v>
          </cell>
          <cell r="EE23">
            <v>1.5</v>
          </cell>
          <cell r="EF23">
            <v>1.5</v>
          </cell>
          <cell r="EG23">
            <v>1.5</v>
          </cell>
          <cell r="EH23">
            <v>1.5</v>
          </cell>
          <cell r="EI23">
            <v>1.5</v>
          </cell>
          <cell r="EJ23">
            <v>1.5</v>
          </cell>
          <cell r="EK23">
            <v>1.5</v>
          </cell>
          <cell r="EL23">
            <v>1.5</v>
          </cell>
          <cell r="EM23">
            <v>1.5</v>
          </cell>
          <cell r="EN23">
            <v>1.5</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0.99917860000002179</v>
          </cell>
          <cell r="D27">
            <v>0.35417000000018112</v>
          </cell>
          <cell r="E27">
            <v>0</v>
          </cell>
          <cell r="F27">
            <v>1.356307100000208</v>
          </cell>
          <cell r="G27">
            <v>1.356307100000208</v>
          </cell>
          <cell r="H27">
            <v>1.356307100000208</v>
          </cell>
          <cell r="I27">
            <v>1.356307100000208</v>
          </cell>
          <cell r="J27">
            <v>7.5350394444456015E-2</v>
          </cell>
          <cell r="K27">
            <v>0</v>
          </cell>
          <cell r="L27">
            <v>0</v>
          </cell>
          <cell r="M27">
            <v>399.6953125</v>
          </cell>
          <cell r="N27">
            <v>392.1640625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1.4837719999999881</v>
          </cell>
          <cell r="D28">
            <v>0.49282310000003798</v>
          </cell>
          <cell r="E28">
            <v>0</v>
          </cell>
          <cell r="F28">
            <v>1.9771979</v>
          </cell>
          <cell r="G28">
            <v>3.3400596999998702</v>
          </cell>
          <cell r="H28">
            <v>3.3400596999998702</v>
          </cell>
          <cell r="I28">
            <v>3.3400596999998702</v>
          </cell>
          <cell r="J28">
            <v>0.12846383461537961</v>
          </cell>
          <cell r="K28">
            <v>0</v>
          </cell>
          <cell r="L28">
            <v>0</v>
          </cell>
          <cell r="M28">
            <v>423.8359375</v>
          </cell>
          <cell r="N28">
            <v>415.734375</v>
          </cell>
          <cell r="O28">
            <v>26</v>
          </cell>
          <cell r="P28">
            <v>26</v>
          </cell>
          <cell r="Q28">
            <v>1</v>
          </cell>
          <cell r="R28">
            <v>26</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1.444444444444444</v>
          </cell>
          <cell r="AO28">
            <v>1.444444444444444</v>
          </cell>
          <cell r="AP28">
            <v>0.7838233761296739</v>
          </cell>
          <cell r="AQ28">
            <v>0.7838233761296739</v>
          </cell>
          <cell r="AR28">
            <v>0.54264695270515884</v>
          </cell>
          <cell r="AS28">
            <v>0.54264695270515884</v>
          </cell>
          <cell r="AT28">
            <v>0.79976311930676869</v>
          </cell>
          <cell r="AU28">
            <v>0.79976311930676869</v>
          </cell>
          <cell r="AV28">
            <v>1</v>
          </cell>
          <cell r="AW28">
            <v>1</v>
          </cell>
          <cell r="AX28">
            <v>1</v>
          </cell>
          <cell r="AY28">
            <v>1</v>
          </cell>
          <cell r="AZ28">
            <v>1</v>
          </cell>
          <cell r="BA28">
            <v>1</v>
          </cell>
          <cell r="BB28">
            <v>1.75</v>
          </cell>
          <cell r="BC28">
            <v>1.75</v>
          </cell>
          <cell r="BD28">
            <v>4</v>
          </cell>
          <cell r="BE28">
            <v>4</v>
          </cell>
          <cell r="BF28">
            <v>0</v>
          </cell>
          <cell r="BG28">
            <v>0</v>
          </cell>
          <cell r="BH28">
            <v>0</v>
          </cell>
          <cell r="BI28">
            <v>0</v>
          </cell>
          <cell r="BJ28">
            <v>3.1965773877515899</v>
          </cell>
          <cell r="BK28">
            <v>4.0901956219416107E-2</v>
          </cell>
          <cell r="BL28">
            <v>2.666666666666667</v>
          </cell>
          <cell r="BM28">
            <v>6.9483451222801543E-2</v>
          </cell>
          <cell r="BN28">
            <v>2.2130151145972539</v>
          </cell>
          <cell r="BO28">
            <v>0.1093703866277619</v>
          </cell>
          <cell r="BP28">
            <v>1.846153846153846</v>
          </cell>
          <cell r="BQ28">
            <v>0.15784308913485171</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26</v>
          </cell>
          <cell r="DJ28">
            <v>26</v>
          </cell>
          <cell r="DK28">
            <v>0</v>
          </cell>
          <cell r="DL28">
            <v>0</v>
          </cell>
          <cell r="DM28">
            <v>0</v>
          </cell>
          <cell r="DN28">
            <v>0</v>
          </cell>
          <cell r="DO28">
            <v>26</v>
          </cell>
          <cell r="DP28">
            <v>26</v>
          </cell>
          <cell r="DQ28">
            <v>26</v>
          </cell>
          <cell r="DR28">
            <v>26</v>
          </cell>
          <cell r="DS28">
            <v>26</v>
          </cell>
          <cell r="DT28">
            <v>26</v>
          </cell>
          <cell r="DU28">
            <v>26</v>
          </cell>
          <cell r="DV28">
            <v>26</v>
          </cell>
          <cell r="DW28">
            <v>26</v>
          </cell>
          <cell r="DX28">
            <v>26</v>
          </cell>
          <cell r="DY28">
            <v>0</v>
          </cell>
          <cell r="DZ28">
            <v>0</v>
          </cell>
          <cell r="EA28">
            <v>0</v>
          </cell>
          <cell r="EB28">
            <v>0</v>
          </cell>
          <cell r="EC28">
            <v>0</v>
          </cell>
          <cell r="ED28">
            <v>0</v>
          </cell>
          <cell r="EE28">
            <v>1.444444444444444</v>
          </cell>
          <cell r="EF28">
            <v>1.444444444444444</v>
          </cell>
          <cell r="EG28">
            <v>1.444444444444444</v>
          </cell>
          <cell r="EH28">
            <v>1.444444444444444</v>
          </cell>
          <cell r="EI28">
            <v>1.444444444444444</v>
          </cell>
          <cell r="EJ28">
            <v>1.444444444444444</v>
          </cell>
          <cell r="EK28">
            <v>1.444444444444444</v>
          </cell>
          <cell r="EL28">
            <v>1.444444444444444</v>
          </cell>
          <cell r="EM28">
            <v>1.444444444444444</v>
          </cell>
          <cell r="EN28">
            <v>1.444444444444444</v>
          </cell>
        </row>
        <row r="29">
          <cell r="A29">
            <v>12</v>
          </cell>
          <cell r="B29">
            <v>1</v>
          </cell>
          <cell r="C29">
            <v>3.7483151999999929</v>
          </cell>
          <cell r="D29">
            <v>2.9538838000001419</v>
          </cell>
          <cell r="E29">
            <v>0</v>
          </cell>
          <cell r="F29">
            <v>6.7011704000000796</v>
          </cell>
          <cell r="G29">
            <v>10.02918240000005</v>
          </cell>
          <cell r="H29">
            <v>10.02918240000005</v>
          </cell>
          <cell r="I29">
            <v>10.02918240000005</v>
          </cell>
          <cell r="J29">
            <v>0.25715852307692438</v>
          </cell>
          <cell r="K29">
            <v>0</v>
          </cell>
          <cell r="L29">
            <v>0</v>
          </cell>
          <cell r="M29">
            <v>491.5</v>
          </cell>
          <cell r="N29">
            <v>504.9609375</v>
          </cell>
          <cell r="O29">
            <v>39</v>
          </cell>
          <cell r="P29">
            <v>39</v>
          </cell>
          <cell r="Q29">
            <v>1</v>
          </cell>
          <cell r="R29">
            <v>0</v>
          </cell>
          <cell r="S29">
            <v>26</v>
          </cell>
          <cell r="T29">
            <v>26</v>
          </cell>
          <cell r="U29">
            <v>1</v>
          </cell>
          <cell r="V29">
            <v>0.76030933770053055</v>
          </cell>
          <cell r="W29">
            <v>0.76030933770053055</v>
          </cell>
          <cell r="X29">
            <v>0.76030933770053055</v>
          </cell>
          <cell r="Y29">
            <v>1</v>
          </cell>
          <cell r="Z29">
            <v>1</v>
          </cell>
          <cell r="AA29">
            <v>1</v>
          </cell>
          <cell r="AB29">
            <v>0.76030933770053055</v>
          </cell>
          <cell r="AC29">
            <v>0.76030933770053055</v>
          </cell>
          <cell r="AD29">
            <v>0.76030933770053055</v>
          </cell>
          <cell r="AE29">
            <v>0.76030933770053055</v>
          </cell>
          <cell r="AF29">
            <v>1</v>
          </cell>
          <cell r="AG29">
            <v>1</v>
          </cell>
          <cell r="AH29">
            <v>1</v>
          </cell>
          <cell r="AI29">
            <v>0.76030933770053055</v>
          </cell>
          <cell r="AJ29">
            <v>0</v>
          </cell>
          <cell r="AK29">
            <v>0</v>
          </cell>
          <cell r="AL29">
            <v>0</v>
          </cell>
          <cell r="AM29">
            <v>0</v>
          </cell>
          <cell r="AN29">
            <v>1.5</v>
          </cell>
          <cell r="AO29">
            <v>1.5</v>
          </cell>
          <cell r="AP29">
            <v>0.81240384046359604</v>
          </cell>
          <cell r="AQ29">
            <v>0.81240384046359604</v>
          </cell>
          <cell r="AR29">
            <v>0.54160256030906406</v>
          </cell>
          <cell r="AS29">
            <v>0.54160256030906406</v>
          </cell>
          <cell r="AT29">
            <v>0.81748421329372623</v>
          </cell>
          <cell r="AU29">
            <v>0.81748421329372623</v>
          </cell>
          <cell r="AV29">
            <v>1</v>
          </cell>
          <cell r="AW29">
            <v>1</v>
          </cell>
          <cell r="AX29">
            <v>1</v>
          </cell>
          <cell r="AY29">
            <v>1</v>
          </cell>
          <cell r="AZ29">
            <v>1</v>
          </cell>
          <cell r="BA29">
            <v>1</v>
          </cell>
          <cell r="BB29">
            <v>2</v>
          </cell>
          <cell r="BC29">
            <v>2</v>
          </cell>
          <cell r="BD29">
            <v>4</v>
          </cell>
          <cell r="BE29">
            <v>4</v>
          </cell>
          <cell r="BF29">
            <v>0</v>
          </cell>
          <cell r="BG29">
            <v>0</v>
          </cell>
          <cell r="BH29">
            <v>0</v>
          </cell>
          <cell r="BI29">
            <v>0</v>
          </cell>
          <cell r="BJ29">
            <v>2.6548214484362078</v>
          </cell>
          <cell r="BK29">
            <v>7.0311391753458324E-2</v>
          </cell>
          <cell r="BL29">
            <v>2.2884615384615379</v>
          </cell>
          <cell r="BM29">
            <v>0.10142237631402939</v>
          </cell>
          <cell r="BN29">
            <v>1.769880965624139</v>
          </cell>
          <cell r="BO29">
            <v>0.17035326551321039</v>
          </cell>
          <cell r="BP29">
            <v>1.525641025641026</v>
          </cell>
          <cell r="BQ29">
            <v>0.21748160088995849</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26</v>
          </cell>
          <cell r="DB29">
            <v>0</v>
          </cell>
          <cell r="DC29">
            <v>0</v>
          </cell>
          <cell r="DD29">
            <v>26</v>
          </cell>
          <cell r="DE29">
            <v>26</v>
          </cell>
          <cell r="DF29">
            <v>26</v>
          </cell>
          <cell r="DG29">
            <v>26</v>
          </cell>
          <cell r="DH29">
            <v>26</v>
          </cell>
          <cell r="DI29">
            <v>39</v>
          </cell>
          <cell r="DJ29">
            <v>39</v>
          </cell>
          <cell r="DK29">
            <v>0</v>
          </cell>
          <cell r="DL29">
            <v>0</v>
          </cell>
          <cell r="DM29">
            <v>0</v>
          </cell>
          <cell r="DN29">
            <v>0</v>
          </cell>
          <cell r="DO29">
            <v>39</v>
          </cell>
          <cell r="DP29">
            <v>39</v>
          </cell>
          <cell r="DQ29">
            <v>39</v>
          </cell>
          <cell r="DR29">
            <v>39</v>
          </cell>
          <cell r="DS29">
            <v>39</v>
          </cell>
          <cell r="DT29">
            <v>39</v>
          </cell>
          <cell r="DU29">
            <v>39</v>
          </cell>
          <cell r="DV29">
            <v>39</v>
          </cell>
          <cell r="DW29">
            <v>39</v>
          </cell>
          <cell r="DX29">
            <v>39</v>
          </cell>
          <cell r="DY29">
            <v>0</v>
          </cell>
          <cell r="DZ29">
            <v>0</v>
          </cell>
          <cell r="EA29">
            <v>0</v>
          </cell>
          <cell r="EB29">
            <v>0</v>
          </cell>
          <cell r="EC29">
            <v>0</v>
          </cell>
          <cell r="ED29">
            <v>0</v>
          </cell>
          <cell r="EE29">
            <v>1.5</v>
          </cell>
          <cell r="EF29">
            <v>1.5</v>
          </cell>
          <cell r="EG29">
            <v>1.5</v>
          </cell>
          <cell r="EH29">
            <v>1.5</v>
          </cell>
          <cell r="EI29">
            <v>1.5</v>
          </cell>
          <cell r="EJ29">
            <v>1.5</v>
          </cell>
          <cell r="EK29">
            <v>1.5</v>
          </cell>
          <cell r="EL29">
            <v>1.5</v>
          </cell>
          <cell r="EM29">
            <v>1.5</v>
          </cell>
          <cell r="EN29">
            <v>1.5</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1.0026600999999571</v>
          </cell>
          <cell r="D33">
            <v>0.39486809999996808</v>
          </cell>
          <cell r="E33">
            <v>0</v>
          </cell>
          <cell r="F33">
            <v>1.386914000000004</v>
          </cell>
          <cell r="G33">
            <v>1.386914000000004</v>
          </cell>
          <cell r="H33">
            <v>1.386914000000004</v>
          </cell>
          <cell r="I33">
            <v>1.386914000000004</v>
          </cell>
          <cell r="J33">
            <v>7.7050777777778023E-2</v>
          </cell>
          <cell r="K33">
            <v>0</v>
          </cell>
          <cell r="L33">
            <v>0</v>
          </cell>
          <cell r="M33">
            <v>454.9765625</v>
          </cell>
          <cell r="N33">
            <v>448.78125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1.4886820000000971</v>
          </cell>
          <cell r="D34">
            <v>0.51057769999997049</v>
          </cell>
          <cell r="E34">
            <v>0</v>
          </cell>
          <cell r="F34">
            <v>1.9958693000000101</v>
          </cell>
          <cell r="G34">
            <v>3.4008985999999908</v>
          </cell>
          <cell r="H34">
            <v>3.4008985999999908</v>
          </cell>
          <cell r="I34">
            <v>3.4008985999999908</v>
          </cell>
          <cell r="J34">
            <v>0.13080379230769201</v>
          </cell>
          <cell r="K34">
            <v>0</v>
          </cell>
          <cell r="L34">
            <v>0</v>
          </cell>
          <cell r="M34">
            <v>479.015625</v>
          </cell>
          <cell r="N34">
            <v>472.59375</v>
          </cell>
          <cell r="O34">
            <v>26</v>
          </cell>
          <cell r="P34">
            <v>26</v>
          </cell>
          <cell r="Q34">
            <v>1</v>
          </cell>
          <cell r="R34">
            <v>26</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1.444444444444444</v>
          </cell>
          <cell r="AO34">
            <v>1.444444444444444</v>
          </cell>
          <cell r="AP34">
            <v>0.92177719792495361</v>
          </cell>
          <cell r="AQ34">
            <v>0.92177719792495361</v>
          </cell>
          <cell r="AR34">
            <v>0.63815344471727553</v>
          </cell>
          <cell r="AS34">
            <v>0.63815344471727553</v>
          </cell>
          <cell r="AT34">
            <v>0.79976311930676869</v>
          </cell>
          <cell r="AU34">
            <v>0.79976311930676869</v>
          </cell>
          <cell r="AV34">
            <v>1</v>
          </cell>
          <cell r="AW34">
            <v>1</v>
          </cell>
          <cell r="AX34">
            <v>1</v>
          </cell>
          <cell r="AY34">
            <v>1</v>
          </cell>
          <cell r="AZ34">
            <v>1</v>
          </cell>
          <cell r="BA34">
            <v>1</v>
          </cell>
          <cell r="BB34">
            <v>2</v>
          </cell>
          <cell r="BC34">
            <v>2</v>
          </cell>
          <cell r="BD34">
            <v>4</v>
          </cell>
          <cell r="BE34">
            <v>4</v>
          </cell>
          <cell r="BF34">
            <v>0</v>
          </cell>
          <cell r="BG34">
            <v>0</v>
          </cell>
          <cell r="BH34">
            <v>0</v>
          </cell>
          <cell r="BI34">
            <v>0</v>
          </cell>
          <cell r="BJ34">
            <v>3.234014183120649</v>
          </cell>
          <cell r="BK34">
            <v>4.782546258296503E-2</v>
          </cell>
          <cell r="BL34">
            <v>2.7222222222222219</v>
          </cell>
          <cell r="BM34">
            <v>7.3452884089318077E-2</v>
          </cell>
          <cell r="BN34">
            <v>2.2389328960066028</v>
          </cell>
          <cell r="BO34">
            <v>0.1218759161658696</v>
          </cell>
          <cell r="BP34">
            <v>1.884615384615385</v>
          </cell>
          <cell r="BQ34">
            <v>0.16403223629617639</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26</v>
          </cell>
          <cell r="DJ34">
            <v>26</v>
          </cell>
          <cell r="DK34">
            <v>0</v>
          </cell>
          <cell r="DL34">
            <v>0</v>
          </cell>
          <cell r="DM34">
            <v>0</v>
          </cell>
          <cell r="DN34">
            <v>0</v>
          </cell>
          <cell r="DO34">
            <v>26</v>
          </cell>
          <cell r="DP34">
            <v>26</v>
          </cell>
          <cell r="DQ34">
            <v>26</v>
          </cell>
          <cell r="DR34">
            <v>26</v>
          </cell>
          <cell r="DS34">
            <v>26</v>
          </cell>
          <cell r="DT34">
            <v>26</v>
          </cell>
          <cell r="DU34">
            <v>26</v>
          </cell>
          <cell r="DV34">
            <v>26</v>
          </cell>
          <cell r="DW34">
            <v>26</v>
          </cell>
          <cell r="DX34">
            <v>26</v>
          </cell>
          <cell r="DY34">
            <v>0</v>
          </cell>
          <cell r="DZ34">
            <v>0</v>
          </cell>
          <cell r="EA34">
            <v>0</v>
          </cell>
          <cell r="EB34">
            <v>0</v>
          </cell>
          <cell r="EC34">
            <v>0</v>
          </cell>
          <cell r="ED34">
            <v>0</v>
          </cell>
          <cell r="EE34">
            <v>1.444444444444444</v>
          </cell>
          <cell r="EF34">
            <v>1.444444444444444</v>
          </cell>
          <cell r="EG34">
            <v>1.444444444444444</v>
          </cell>
          <cell r="EH34">
            <v>1.444444444444444</v>
          </cell>
          <cell r="EI34">
            <v>1.444444444444444</v>
          </cell>
          <cell r="EJ34">
            <v>1.444444444444444</v>
          </cell>
          <cell r="EK34">
            <v>1.444444444444444</v>
          </cell>
          <cell r="EL34">
            <v>1.444444444444444</v>
          </cell>
          <cell r="EM34">
            <v>1.444444444444444</v>
          </cell>
          <cell r="EN34">
            <v>1.444444444444444</v>
          </cell>
        </row>
        <row r="35">
          <cell r="A35">
            <v>11</v>
          </cell>
          <cell r="B35">
            <v>1</v>
          </cell>
          <cell r="C35">
            <v>3.76113760000004</v>
          </cell>
          <cell r="D35">
            <v>3.6954190999998668</v>
          </cell>
          <cell r="E35">
            <v>0</v>
          </cell>
          <cell r="F35">
            <v>7.4693672999998739</v>
          </cell>
          <cell r="G35">
            <v>10.84853550000008</v>
          </cell>
          <cell r="H35">
            <v>10.84853550000008</v>
          </cell>
          <cell r="I35">
            <v>10.84853550000008</v>
          </cell>
          <cell r="J35">
            <v>0.27816757692307897</v>
          </cell>
          <cell r="K35">
            <v>0</v>
          </cell>
          <cell r="L35">
            <v>0</v>
          </cell>
          <cell r="M35">
            <v>532.9296875</v>
          </cell>
          <cell r="N35">
            <v>547.55859375</v>
          </cell>
          <cell r="O35">
            <v>39</v>
          </cell>
          <cell r="P35">
            <v>39</v>
          </cell>
          <cell r="Q35">
            <v>1</v>
          </cell>
          <cell r="R35">
            <v>0</v>
          </cell>
          <cell r="S35">
            <v>26</v>
          </cell>
          <cell r="T35">
            <v>26</v>
          </cell>
          <cell r="U35">
            <v>1</v>
          </cell>
          <cell r="V35">
            <v>0.76959131028118188</v>
          </cell>
          <cell r="W35">
            <v>0.76959131028118188</v>
          </cell>
          <cell r="X35">
            <v>0.76959131028118188</v>
          </cell>
          <cell r="Y35">
            <v>1</v>
          </cell>
          <cell r="Z35">
            <v>1</v>
          </cell>
          <cell r="AA35">
            <v>1</v>
          </cell>
          <cell r="AB35">
            <v>0.76959131028118188</v>
          </cell>
          <cell r="AC35">
            <v>0.76959131028118188</v>
          </cell>
          <cell r="AD35">
            <v>0.76959131028118188</v>
          </cell>
          <cell r="AE35">
            <v>0.76959131028118188</v>
          </cell>
          <cell r="AF35">
            <v>1</v>
          </cell>
          <cell r="AG35">
            <v>1</v>
          </cell>
          <cell r="AH35">
            <v>1</v>
          </cell>
          <cell r="AI35">
            <v>0.76959131028118188</v>
          </cell>
          <cell r="AJ35">
            <v>0</v>
          </cell>
          <cell r="AK35">
            <v>0</v>
          </cell>
          <cell r="AL35">
            <v>0</v>
          </cell>
          <cell r="AM35">
            <v>0</v>
          </cell>
          <cell r="AN35">
            <v>1.5</v>
          </cell>
          <cell r="AO35">
            <v>1.5</v>
          </cell>
          <cell r="AP35">
            <v>0.86023252670426265</v>
          </cell>
          <cell r="AQ35">
            <v>0.86023252670426265</v>
          </cell>
          <cell r="AR35">
            <v>0.57348835113617513</v>
          </cell>
          <cell r="AS35">
            <v>0.57348835113617513</v>
          </cell>
          <cell r="AT35">
            <v>0.83585507964588002</v>
          </cell>
          <cell r="AU35">
            <v>0.83585507964588002</v>
          </cell>
          <cell r="AV35">
            <v>1</v>
          </cell>
          <cell r="AW35">
            <v>1</v>
          </cell>
          <cell r="AX35">
            <v>1</v>
          </cell>
          <cell r="AY35">
            <v>1</v>
          </cell>
          <cell r="AZ35">
            <v>1</v>
          </cell>
          <cell r="BA35">
            <v>1</v>
          </cell>
          <cell r="BB35">
            <v>2</v>
          </cell>
          <cell r="BC35">
            <v>2</v>
          </cell>
          <cell r="BD35">
            <v>5</v>
          </cell>
          <cell r="BE35">
            <v>5</v>
          </cell>
          <cell r="BF35">
            <v>0</v>
          </cell>
          <cell r="BG35">
            <v>0</v>
          </cell>
          <cell r="BH35">
            <v>0</v>
          </cell>
          <cell r="BI35">
            <v>0</v>
          </cell>
          <cell r="BJ35">
            <v>2.870607011658791</v>
          </cell>
          <cell r="BK35">
            <v>8.6168405913102333E-2</v>
          </cell>
          <cell r="BL35">
            <v>2.4807692307692308</v>
          </cell>
          <cell r="BM35">
            <v>0.1277484340764159</v>
          </cell>
          <cell r="BN35">
            <v>1.913738007772527</v>
          </cell>
          <cell r="BO35">
            <v>0.19508866603404551</v>
          </cell>
          <cell r="BP35">
            <v>1.653846153846154</v>
          </cell>
          <cell r="BQ35">
            <v>0.25365127920445441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26</v>
          </cell>
          <cell r="DB35">
            <v>0</v>
          </cell>
          <cell r="DC35">
            <v>0</v>
          </cell>
          <cell r="DD35">
            <v>26</v>
          </cell>
          <cell r="DE35">
            <v>26</v>
          </cell>
          <cell r="DF35">
            <v>26</v>
          </cell>
          <cell r="DG35">
            <v>26</v>
          </cell>
          <cell r="DH35">
            <v>26</v>
          </cell>
          <cell r="DI35">
            <v>39</v>
          </cell>
          <cell r="DJ35">
            <v>39</v>
          </cell>
          <cell r="DK35">
            <v>0</v>
          </cell>
          <cell r="DL35">
            <v>0</v>
          </cell>
          <cell r="DM35">
            <v>0</v>
          </cell>
          <cell r="DN35">
            <v>0</v>
          </cell>
          <cell r="DO35">
            <v>39</v>
          </cell>
          <cell r="DP35">
            <v>39</v>
          </cell>
          <cell r="DQ35">
            <v>39</v>
          </cell>
          <cell r="DR35">
            <v>39</v>
          </cell>
          <cell r="DS35">
            <v>39</v>
          </cell>
          <cell r="DT35">
            <v>39</v>
          </cell>
          <cell r="DU35">
            <v>39</v>
          </cell>
          <cell r="DV35">
            <v>39</v>
          </cell>
          <cell r="DW35">
            <v>39</v>
          </cell>
          <cell r="DX35">
            <v>39</v>
          </cell>
          <cell r="DY35">
            <v>0</v>
          </cell>
          <cell r="DZ35">
            <v>0</v>
          </cell>
          <cell r="EA35">
            <v>0</v>
          </cell>
          <cell r="EB35">
            <v>0</v>
          </cell>
          <cell r="EC35">
            <v>0</v>
          </cell>
          <cell r="ED35">
            <v>0</v>
          </cell>
          <cell r="EE35">
            <v>1.5</v>
          </cell>
          <cell r="EF35">
            <v>1.5</v>
          </cell>
          <cell r="EG35">
            <v>1.5</v>
          </cell>
          <cell r="EH35">
            <v>1.5</v>
          </cell>
          <cell r="EI35">
            <v>1.5</v>
          </cell>
          <cell r="EJ35">
            <v>1.5</v>
          </cell>
          <cell r="EK35">
            <v>1.5</v>
          </cell>
          <cell r="EL35">
            <v>1.5</v>
          </cell>
          <cell r="EM35">
            <v>1.5</v>
          </cell>
          <cell r="EN35">
            <v>1.5</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1.021636899999997</v>
          </cell>
          <cell r="D39">
            <v>0.574614899999915</v>
          </cell>
          <cell r="E39">
            <v>0</v>
          </cell>
          <cell r="F39">
            <v>1.575334699999928</v>
          </cell>
          <cell r="G39">
            <v>1.575334699999928</v>
          </cell>
          <cell r="H39">
            <v>1.575334699999928</v>
          </cell>
          <cell r="I39">
            <v>1.575334699999928</v>
          </cell>
          <cell r="J39">
            <v>8.7518594444440448E-2</v>
          </cell>
          <cell r="K39">
            <v>0</v>
          </cell>
          <cell r="L39">
            <v>0</v>
          </cell>
          <cell r="M39">
            <v>504.95703125</v>
          </cell>
          <cell r="N39">
            <v>499.90625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1.544648499999997</v>
          </cell>
          <cell r="D40">
            <v>0.6851279000000261</v>
          </cell>
          <cell r="E40">
            <v>0</v>
          </cell>
          <cell r="F40">
            <v>2.1742784000000199</v>
          </cell>
          <cell r="G40">
            <v>3.575894200000135</v>
          </cell>
          <cell r="H40">
            <v>3.575894200000135</v>
          </cell>
          <cell r="I40">
            <v>3.575894200000135</v>
          </cell>
          <cell r="J40">
            <v>0.13753439230769751</v>
          </cell>
          <cell r="K40">
            <v>0</v>
          </cell>
          <cell r="L40">
            <v>0</v>
          </cell>
          <cell r="M40">
            <v>528.7890625</v>
          </cell>
          <cell r="N40">
            <v>523.4765625</v>
          </cell>
          <cell r="O40">
            <v>26</v>
          </cell>
          <cell r="P40">
            <v>26</v>
          </cell>
          <cell r="Q40">
            <v>1</v>
          </cell>
          <cell r="R40">
            <v>26</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1.444444444444444</v>
          </cell>
          <cell r="AO40">
            <v>1.444444444444444</v>
          </cell>
          <cell r="AP40">
            <v>1.041617645905367</v>
          </cell>
          <cell r="AQ40">
            <v>1.041617645905367</v>
          </cell>
          <cell r="AR40">
            <v>0.72111990870371545</v>
          </cell>
          <cell r="AS40">
            <v>0.72111990870371545</v>
          </cell>
          <cell r="AT40">
            <v>0.81544131231710804</v>
          </cell>
          <cell r="AU40">
            <v>0.81544131231710804</v>
          </cell>
          <cell r="AV40">
            <v>1</v>
          </cell>
          <cell r="AW40">
            <v>1</v>
          </cell>
          <cell r="AX40">
            <v>1</v>
          </cell>
          <cell r="AY40">
            <v>1</v>
          </cell>
          <cell r="AZ40">
            <v>1</v>
          </cell>
          <cell r="BA40">
            <v>1</v>
          </cell>
          <cell r="BB40">
            <v>2</v>
          </cell>
          <cell r="BC40">
            <v>2</v>
          </cell>
          <cell r="BD40">
            <v>5</v>
          </cell>
          <cell r="BE40">
            <v>5</v>
          </cell>
          <cell r="BF40">
            <v>0</v>
          </cell>
          <cell r="BG40">
            <v>0</v>
          </cell>
          <cell r="BH40">
            <v>0</v>
          </cell>
          <cell r="BI40">
            <v>0</v>
          </cell>
          <cell r="BJ40">
            <v>3.417758031055993</v>
          </cell>
          <cell r="BK40">
            <v>6.5369683219114474E-2</v>
          </cell>
          <cell r="BL40">
            <v>2.9444444444444451</v>
          </cell>
          <cell r="BM40">
            <v>9.6971967864405054E-2</v>
          </cell>
          <cell r="BN40">
            <v>2.366140175346457</v>
          </cell>
          <cell r="BO40">
            <v>0.15131290027634189</v>
          </cell>
          <cell r="BP40">
            <v>2.0384615384615392</v>
          </cell>
          <cell r="BQ40">
            <v>0.19881418873807419</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26</v>
          </cell>
          <cell r="DJ40">
            <v>26</v>
          </cell>
          <cell r="DK40">
            <v>0</v>
          </cell>
          <cell r="DL40">
            <v>0</v>
          </cell>
          <cell r="DM40">
            <v>0</v>
          </cell>
          <cell r="DN40">
            <v>0</v>
          </cell>
          <cell r="DO40">
            <v>26</v>
          </cell>
          <cell r="DP40">
            <v>26</v>
          </cell>
          <cell r="DQ40">
            <v>26</v>
          </cell>
          <cell r="DR40">
            <v>26</v>
          </cell>
          <cell r="DS40">
            <v>26</v>
          </cell>
          <cell r="DT40">
            <v>26</v>
          </cell>
          <cell r="DU40">
            <v>26</v>
          </cell>
          <cell r="DV40">
            <v>26</v>
          </cell>
          <cell r="DW40">
            <v>26</v>
          </cell>
          <cell r="DX40">
            <v>26</v>
          </cell>
          <cell r="DY40">
            <v>0</v>
          </cell>
          <cell r="DZ40">
            <v>0</v>
          </cell>
          <cell r="EA40">
            <v>0</v>
          </cell>
          <cell r="EB40">
            <v>0</v>
          </cell>
          <cell r="EC40">
            <v>0</v>
          </cell>
          <cell r="ED40">
            <v>0</v>
          </cell>
          <cell r="EE40">
            <v>1.444444444444444</v>
          </cell>
          <cell r="EF40">
            <v>1.444444444444444</v>
          </cell>
          <cell r="EG40">
            <v>1.444444444444444</v>
          </cell>
          <cell r="EH40">
            <v>1.444444444444444</v>
          </cell>
          <cell r="EI40">
            <v>1.444444444444444</v>
          </cell>
          <cell r="EJ40">
            <v>1.444444444444444</v>
          </cell>
          <cell r="EK40">
            <v>1.444444444444444</v>
          </cell>
          <cell r="EL40">
            <v>1.444444444444444</v>
          </cell>
          <cell r="EM40">
            <v>1.444444444444444</v>
          </cell>
          <cell r="EN40">
            <v>1.444444444444444</v>
          </cell>
        </row>
        <row r="41">
          <cell r="A41">
            <v>10</v>
          </cell>
          <cell r="B41">
            <v>1</v>
          </cell>
          <cell r="C41">
            <v>3.7875435999999989</v>
          </cell>
          <cell r="D41">
            <v>5.178724099999954</v>
          </cell>
          <cell r="E41">
            <v>0</v>
          </cell>
          <cell r="F41">
            <v>8.9290819000000567</v>
          </cell>
          <cell r="G41">
            <v>12.25004519999999</v>
          </cell>
          <cell r="H41">
            <v>12.25004519999999</v>
          </cell>
          <cell r="I41">
            <v>12.25004519999999</v>
          </cell>
          <cell r="J41">
            <v>0.31410372307692269</v>
          </cell>
          <cell r="K41">
            <v>0</v>
          </cell>
          <cell r="L41">
            <v>0</v>
          </cell>
          <cell r="M41">
            <v>580.265625</v>
          </cell>
          <cell r="N41">
            <v>594.5859375</v>
          </cell>
          <cell r="O41">
            <v>39</v>
          </cell>
          <cell r="P41">
            <v>39</v>
          </cell>
          <cell r="Q41">
            <v>1</v>
          </cell>
          <cell r="R41">
            <v>0</v>
          </cell>
          <cell r="S41">
            <v>26</v>
          </cell>
          <cell r="T41">
            <v>26</v>
          </cell>
          <cell r="U41">
            <v>1</v>
          </cell>
          <cell r="V41">
            <v>0.78073468210011332</v>
          </cell>
          <cell r="W41">
            <v>0.78073468210011332</v>
          </cell>
          <cell r="X41">
            <v>0.78073468210011332</v>
          </cell>
          <cell r="Y41">
            <v>1</v>
          </cell>
          <cell r="Z41">
            <v>1</v>
          </cell>
          <cell r="AA41">
            <v>1</v>
          </cell>
          <cell r="AB41">
            <v>0.78073468210011332</v>
          </cell>
          <cell r="AC41">
            <v>0.78073468210011332</v>
          </cell>
          <cell r="AD41">
            <v>0.78073468210011332</v>
          </cell>
          <cell r="AE41">
            <v>0.78073468210011332</v>
          </cell>
          <cell r="AF41">
            <v>1</v>
          </cell>
          <cell r="AG41">
            <v>1</v>
          </cell>
          <cell r="AH41">
            <v>1</v>
          </cell>
          <cell r="AI41">
            <v>0.78073468210011332</v>
          </cell>
          <cell r="AJ41">
            <v>0</v>
          </cell>
          <cell r="AK41">
            <v>0</v>
          </cell>
          <cell r="AL41">
            <v>0</v>
          </cell>
          <cell r="AM41">
            <v>0</v>
          </cell>
          <cell r="AN41">
            <v>1.5</v>
          </cell>
          <cell r="AO41">
            <v>1.5</v>
          </cell>
          <cell r="AP41">
            <v>0.98994949366116658</v>
          </cell>
          <cell r="AQ41">
            <v>0.98994949366116658</v>
          </cell>
          <cell r="AR41">
            <v>0.65996632910744435</v>
          </cell>
          <cell r="AS41">
            <v>0.65996632910744435</v>
          </cell>
          <cell r="AT41">
            <v>0.85900297733232833</v>
          </cell>
          <cell r="AU41">
            <v>0.85900297733232833</v>
          </cell>
          <cell r="AV41">
            <v>1</v>
          </cell>
          <cell r="AW41">
            <v>1</v>
          </cell>
          <cell r="AX41">
            <v>1</v>
          </cell>
          <cell r="AY41">
            <v>1</v>
          </cell>
          <cell r="AZ41">
            <v>1</v>
          </cell>
          <cell r="BA41">
            <v>1</v>
          </cell>
          <cell r="BB41">
            <v>2</v>
          </cell>
          <cell r="BC41">
            <v>2</v>
          </cell>
          <cell r="BD41">
            <v>5</v>
          </cell>
          <cell r="BE41">
            <v>5</v>
          </cell>
          <cell r="BF41">
            <v>0</v>
          </cell>
          <cell r="BG41">
            <v>0</v>
          </cell>
          <cell r="BH41">
            <v>0</v>
          </cell>
          <cell r="BI41">
            <v>0</v>
          </cell>
          <cell r="BJ41">
            <v>3.0775239797853482</v>
          </cell>
          <cell r="BK41">
            <v>0.1845375826127712</v>
          </cell>
          <cell r="BL41">
            <v>2.6730769230769229</v>
          </cell>
          <cell r="BM41">
            <v>0.23638163270365559</v>
          </cell>
          <cell r="BN41">
            <v>2.0516826531902321</v>
          </cell>
          <cell r="BO41">
            <v>0.32413297708184402</v>
          </cell>
          <cell r="BP41">
            <v>1.7820512820512819</v>
          </cell>
          <cell r="BQ41">
            <v>0.38230427289208058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26</v>
          </cell>
          <cell r="DB41">
            <v>0</v>
          </cell>
          <cell r="DC41">
            <v>0</v>
          </cell>
          <cell r="DD41">
            <v>26</v>
          </cell>
          <cell r="DE41">
            <v>26</v>
          </cell>
          <cell r="DF41">
            <v>26</v>
          </cell>
          <cell r="DG41">
            <v>26</v>
          </cell>
          <cell r="DH41">
            <v>26</v>
          </cell>
          <cell r="DI41">
            <v>39</v>
          </cell>
          <cell r="DJ41">
            <v>39</v>
          </cell>
          <cell r="DK41">
            <v>0</v>
          </cell>
          <cell r="DL41">
            <v>0</v>
          </cell>
          <cell r="DM41">
            <v>0</v>
          </cell>
          <cell r="DN41">
            <v>0</v>
          </cell>
          <cell r="DO41">
            <v>39</v>
          </cell>
          <cell r="DP41">
            <v>39</v>
          </cell>
          <cell r="DQ41">
            <v>39</v>
          </cell>
          <cell r="DR41">
            <v>39</v>
          </cell>
          <cell r="DS41">
            <v>39</v>
          </cell>
          <cell r="DT41">
            <v>39</v>
          </cell>
          <cell r="DU41">
            <v>39</v>
          </cell>
          <cell r="DV41">
            <v>39</v>
          </cell>
          <cell r="DW41">
            <v>39</v>
          </cell>
          <cell r="DX41">
            <v>39</v>
          </cell>
          <cell r="DY41">
            <v>0</v>
          </cell>
          <cell r="DZ41">
            <v>0</v>
          </cell>
          <cell r="EA41">
            <v>0</v>
          </cell>
          <cell r="EB41">
            <v>0</v>
          </cell>
          <cell r="EC41">
            <v>0</v>
          </cell>
          <cell r="ED41">
            <v>0</v>
          </cell>
          <cell r="EE41">
            <v>1.5</v>
          </cell>
          <cell r="EF41">
            <v>1.5</v>
          </cell>
          <cell r="EG41">
            <v>1.5</v>
          </cell>
          <cell r="EH41">
            <v>1.5</v>
          </cell>
          <cell r="EI41">
            <v>1.5</v>
          </cell>
          <cell r="EJ41">
            <v>1.5</v>
          </cell>
          <cell r="EK41">
            <v>1.5</v>
          </cell>
          <cell r="EL41">
            <v>1.5</v>
          </cell>
          <cell r="EM41">
            <v>1.5</v>
          </cell>
          <cell r="EN41">
            <v>1.5</v>
          </cell>
        </row>
      </sheetData>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11.24126450400006</v>
          </cell>
          <cell r="D30">
            <v>11.24126450400006</v>
          </cell>
          <cell r="E30">
            <v>11.24126450400006</v>
          </cell>
          <cell r="F30">
            <v>0.28823755138461687</v>
          </cell>
          <cell r="G30">
            <v>0</v>
          </cell>
          <cell r="H30">
            <v>0</v>
          </cell>
          <cell r="I30">
            <v>39</v>
          </cell>
          <cell r="J30">
            <v>39</v>
          </cell>
          <cell r="K30">
            <v>1</v>
          </cell>
          <cell r="L30">
            <v>0.73603382882565993</v>
          </cell>
          <cell r="M30">
            <v>0.73603382882565993</v>
          </cell>
          <cell r="N30">
            <v>0.73603382882565993</v>
          </cell>
          <cell r="O30">
            <v>1</v>
          </cell>
          <cell r="P30">
            <v>1</v>
          </cell>
          <cell r="Q30">
            <v>1</v>
          </cell>
          <cell r="R30">
            <v>0.73603382882565993</v>
          </cell>
          <cell r="S30">
            <v>0.73603382882565993</v>
          </cell>
          <cell r="T30">
            <v>0.73603382882565993</v>
          </cell>
          <cell r="U30">
            <v>0.73603382882565993</v>
          </cell>
          <cell r="V30">
            <v>1</v>
          </cell>
          <cell r="W30">
            <v>1</v>
          </cell>
          <cell r="X30">
            <v>1</v>
          </cell>
          <cell r="Y30">
            <v>0.73603382882565993</v>
          </cell>
        </row>
        <row r="31">
          <cell r="C31">
            <v>0.37000328251480102</v>
          </cell>
          <cell r="D31">
            <v>0.37000328251480102</v>
          </cell>
          <cell r="E31">
            <v>0.37000328251480102</v>
          </cell>
          <cell r="F31">
            <v>9.4872636542256625E-3</v>
          </cell>
          <cell r="G31">
            <v>0</v>
          </cell>
          <cell r="H31">
            <v>0</v>
          </cell>
          <cell r="I31">
            <v>0</v>
          </cell>
          <cell r="J31">
            <v>0</v>
          </cell>
          <cell r="K31">
            <v>0</v>
          </cell>
          <cell r="L31">
            <v>6.7084864242251806E-3</v>
          </cell>
          <cell r="M31">
            <v>6.7084864242251806E-3</v>
          </cell>
          <cell r="N31">
            <v>6.7084864242251806E-3</v>
          </cell>
          <cell r="O31">
            <v>0</v>
          </cell>
          <cell r="P31">
            <v>0</v>
          </cell>
          <cell r="Q31">
            <v>0</v>
          </cell>
          <cell r="R31">
            <v>6.7084864242251806E-3</v>
          </cell>
          <cell r="S31">
            <v>6.7084864242251806E-3</v>
          </cell>
          <cell r="T31">
            <v>6.7084864242251806E-3</v>
          </cell>
          <cell r="U31">
            <v>6.7084864242251806E-3</v>
          </cell>
          <cell r="V31">
            <v>0</v>
          </cell>
          <cell r="W31">
            <v>0</v>
          </cell>
          <cell r="X31">
            <v>0</v>
          </cell>
          <cell r="Y31">
            <v>6.7084864242251806E-3</v>
          </cell>
        </row>
        <row r="32">
          <cell r="C32">
            <v>10.763305499999721</v>
          </cell>
          <cell r="D32">
            <v>10.763305499999721</v>
          </cell>
          <cell r="E32">
            <v>10.763305499999721</v>
          </cell>
          <cell r="F32">
            <v>0.27598219230768511</v>
          </cell>
          <cell r="G32">
            <v>0</v>
          </cell>
          <cell r="H32">
            <v>0</v>
          </cell>
          <cell r="I32">
            <v>39</v>
          </cell>
          <cell r="J32">
            <v>39</v>
          </cell>
          <cell r="K32">
            <v>1</v>
          </cell>
          <cell r="L32">
            <v>0.71996772543276644</v>
          </cell>
          <cell r="M32">
            <v>0.71996772543276644</v>
          </cell>
          <cell r="N32">
            <v>0.71996772543276644</v>
          </cell>
          <cell r="O32">
            <v>1</v>
          </cell>
          <cell r="P32">
            <v>1</v>
          </cell>
          <cell r="Q32">
            <v>1</v>
          </cell>
          <cell r="R32">
            <v>0.71996772543276644</v>
          </cell>
          <cell r="S32">
            <v>0.71996772543276644</v>
          </cell>
          <cell r="T32">
            <v>0.71996772543276644</v>
          </cell>
          <cell r="U32">
            <v>0.71996772543276644</v>
          </cell>
          <cell r="V32">
            <v>1</v>
          </cell>
          <cell r="W32">
            <v>1</v>
          </cell>
          <cell r="X32">
            <v>1</v>
          </cell>
          <cell r="Y32">
            <v>0.71996772543276644</v>
          </cell>
        </row>
        <row r="33">
          <cell r="C33">
            <v>10.96547340000043</v>
          </cell>
          <cell r="D33">
            <v>10.96547340000043</v>
          </cell>
          <cell r="E33">
            <v>10.96547340000043</v>
          </cell>
          <cell r="F33">
            <v>0.28116598461539571</v>
          </cell>
          <cell r="G33">
            <v>0</v>
          </cell>
          <cell r="H33">
            <v>0</v>
          </cell>
          <cell r="I33">
            <v>39</v>
          </cell>
          <cell r="J33">
            <v>39</v>
          </cell>
          <cell r="K33">
            <v>1</v>
          </cell>
          <cell r="L33">
            <v>0.73224758982711924</v>
          </cell>
          <cell r="M33">
            <v>0.73224758982711924</v>
          </cell>
          <cell r="N33">
            <v>0.73224758982711924</v>
          </cell>
          <cell r="O33">
            <v>1</v>
          </cell>
          <cell r="P33">
            <v>1</v>
          </cell>
          <cell r="Q33">
            <v>1</v>
          </cell>
          <cell r="R33">
            <v>0.73224758982711924</v>
          </cell>
          <cell r="S33">
            <v>0.73224758982711924</v>
          </cell>
          <cell r="T33">
            <v>0.73224758982711924</v>
          </cell>
          <cell r="U33">
            <v>0.73224758982711924</v>
          </cell>
          <cell r="V33">
            <v>1</v>
          </cell>
          <cell r="W33">
            <v>1</v>
          </cell>
          <cell r="X33">
            <v>1</v>
          </cell>
          <cell r="Y33">
            <v>0.73224758982711924</v>
          </cell>
        </row>
        <row r="34">
          <cell r="C34">
            <v>11.232078399999949</v>
          </cell>
          <cell r="D34">
            <v>11.232078399999949</v>
          </cell>
          <cell r="E34">
            <v>11.232078399999949</v>
          </cell>
          <cell r="F34">
            <v>0.28800201025640898</v>
          </cell>
          <cell r="G34">
            <v>0</v>
          </cell>
          <cell r="H34">
            <v>0</v>
          </cell>
          <cell r="I34">
            <v>39</v>
          </cell>
          <cell r="J34">
            <v>39</v>
          </cell>
          <cell r="K34">
            <v>1</v>
          </cell>
          <cell r="L34">
            <v>0.73603957144774745</v>
          </cell>
          <cell r="M34">
            <v>0.73603957144774745</v>
          </cell>
          <cell r="N34">
            <v>0.73603957144774745</v>
          </cell>
          <cell r="O34">
            <v>1</v>
          </cell>
          <cell r="P34">
            <v>1</v>
          </cell>
          <cell r="Q34">
            <v>1</v>
          </cell>
          <cell r="R34">
            <v>0.73603957144774745</v>
          </cell>
          <cell r="S34">
            <v>0.73603957144774745</v>
          </cell>
          <cell r="T34">
            <v>0.73603957144774745</v>
          </cell>
          <cell r="U34">
            <v>0.73603957144774745</v>
          </cell>
          <cell r="V34">
            <v>1</v>
          </cell>
          <cell r="W34">
            <v>1</v>
          </cell>
          <cell r="X34">
            <v>1</v>
          </cell>
          <cell r="Y34">
            <v>0.73603957144774745</v>
          </cell>
        </row>
        <row r="35">
          <cell r="C35">
            <v>11.440584599999889</v>
          </cell>
          <cell r="D35">
            <v>11.440584599999889</v>
          </cell>
          <cell r="E35">
            <v>11.440584599999889</v>
          </cell>
          <cell r="F35">
            <v>0.29334832307692038</v>
          </cell>
          <cell r="G35">
            <v>0</v>
          </cell>
          <cell r="H35">
            <v>0</v>
          </cell>
          <cell r="I35">
            <v>39</v>
          </cell>
          <cell r="J35">
            <v>39</v>
          </cell>
          <cell r="K35">
            <v>1</v>
          </cell>
          <cell r="L35">
            <v>0.74105066880197401</v>
          </cell>
          <cell r="M35">
            <v>0.74105066880197401</v>
          </cell>
          <cell r="N35">
            <v>0.74105066880197401</v>
          </cell>
          <cell r="O35">
            <v>1</v>
          </cell>
          <cell r="P35">
            <v>1</v>
          </cell>
          <cell r="Q35">
            <v>1</v>
          </cell>
          <cell r="R35">
            <v>0.74105066880197401</v>
          </cell>
          <cell r="S35">
            <v>0.74105066880197401</v>
          </cell>
          <cell r="T35">
            <v>0.74105066880197401</v>
          </cell>
          <cell r="U35">
            <v>0.74105066880197401</v>
          </cell>
          <cell r="V35">
            <v>1</v>
          </cell>
          <cell r="W35">
            <v>1</v>
          </cell>
          <cell r="X35">
            <v>1</v>
          </cell>
          <cell r="Y35">
            <v>0.74105066880197401</v>
          </cell>
        </row>
        <row r="36">
          <cell r="C36">
            <v>12.15795610000009</v>
          </cell>
          <cell r="D36">
            <v>12.15795610000009</v>
          </cell>
          <cell r="E36">
            <v>12.15795610000009</v>
          </cell>
          <cell r="F36">
            <v>0.31174246410256651</v>
          </cell>
          <cell r="G36">
            <v>0</v>
          </cell>
          <cell r="H36">
            <v>0</v>
          </cell>
          <cell r="I36">
            <v>39</v>
          </cell>
          <cell r="J36">
            <v>39</v>
          </cell>
          <cell r="K36">
            <v>1</v>
          </cell>
          <cell r="L36">
            <v>0.74498018100038887</v>
          </cell>
          <cell r="M36">
            <v>0.74498018100038887</v>
          </cell>
          <cell r="N36">
            <v>0.74498018100038887</v>
          </cell>
          <cell r="O36">
            <v>1</v>
          </cell>
          <cell r="P36">
            <v>1</v>
          </cell>
          <cell r="Q36">
            <v>1</v>
          </cell>
          <cell r="R36">
            <v>0.74498018100038887</v>
          </cell>
          <cell r="S36">
            <v>0.74498018100038887</v>
          </cell>
          <cell r="T36">
            <v>0.74498018100038887</v>
          </cell>
          <cell r="U36">
            <v>0.74498018100038887</v>
          </cell>
          <cell r="V36">
            <v>1</v>
          </cell>
          <cell r="W36">
            <v>1</v>
          </cell>
          <cell r="X36">
            <v>1</v>
          </cell>
          <cell r="Y36">
            <v>0.74498018100038887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12.1682382719999</v>
          </cell>
          <cell r="D30">
            <v>12.1682382719999</v>
          </cell>
          <cell r="E30">
            <v>12.1682382719999</v>
          </cell>
          <cell r="F30">
            <v>0.31200610953845898</v>
          </cell>
          <cell r="G30">
            <v>0</v>
          </cell>
          <cell r="H30">
            <v>0</v>
          </cell>
          <cell r="I30">
            <v>39</v>
          </cell>
          <cell r="J30">
            <v>39</v>
          </cell>
          <cell r="K30">
            <v>1</v>
          </cell>
          <cell r="L30">
            <v>0.71987112199821912</v>
          </cell>
          <cell r="M30">
            <v>0.71987112199821912</v>
          </cell>
          <cell r="N30">
            <v>0.71987112199821912</v>
          </cell>
          <cell r="O30">
            <v>1</v>
          </cell>
          <cell r="P30">
            <v>1</v>
          </cell>
          <cell r="Q30">
            <v>1</v>
          </cell>
          <cell r="R30">
            <v>0.71987112199821912</v>
          </cell>
          <cell r="S30">
            <v>0.71987112199821912</v>
          </cell>
          <cell r="T30">
            <v>0.71987112199821912</v>
          </cell>
          <cell r="U30">
            <v>0.71987112199821912</v>
          </cell>
          <cell r="V30">
            <v>1</v>
          </cell>
          <cell r="W30">
            <v>1</v>
          </cell>
          <cell r="X30">
            <v>1</v>
          </cell>
          <cell r="Y30">
            <v>0.71987112199821912</v>
          </cell>
        </row>
        <row r="31">
          <cell r="C31">
            <v>0.27381896109449239</v>
          </cell>
          <cell r="D31">
            <v>0.27381896109449239</v>
          </cell>
          <cell r="E31">
            <v>0.27381896109449239</v>
          </cell>
          <cell r="F31">
            <v>7.0209990024228831E-3</v>
          </cell>
          <cell r="G31">
            <v>0</v>
          </cell>
          <cell r="H31">
            <v>0</v>
          </cell>
          <cell r="I31">
            <v>0</v>
          </cell>
          <cell r="J31">
            <v>0</v>
          </cell>
          <cell r="K31">
            <v>0</v>
          </cell>
          <cell r="L31">
            <v>4.4480836081981969E-3</v>
          </cell>
          <cell r="M31">
            <v>4.4480836081981969E-3</v>
          </cell>
          <cell r="N31">
            <v>4.4480836081981969E-3</v>
          </cell>
          <cell r="O31">
            <v>0</v>
          </cell>
          <cell r="P31">
            <v>0</v>
          </cell>
          <cell r="Q31">
            <v>0</v>
          </cell>
          <cell r="R31">
            <v>4.4480836081981969E-3</v>
          </cell>
          <cell r="S31">
            <v>4.4480836081981969E-3</v>
          </cell>
          <cell r="T31">
            <v>4.4480836081981969E-3</v>
          </cell>
          <cell r="U31">
            <v>4.4480836081981969E-3</v>
          </cell>
          <cell r="V31">
            <v>0</v>
          </cell>
          <cell r="W31">
            <v>0</v>
          </cell>
          <cell r="X31">
            <v>0</v>
          </cell>
          <cell r="Y31">
            <v>4.4480836081981969E-3</v>
          </cell>
        </row>
        <row r="32">
          <cell r="C32">
            <v>11.82429770000004</v>
          </cell>
          <cell r="D32">
            <v>11.82429770000004</v>
          </cell>
          <cell r="E32">
            <v>11.82429770000004</v>
          </cell>
          <cell r="F32">
            <v>0.30318712051282148</v>
          </cell>
          <cell r="G32">
            <v>0</v>
          </cell>
          <cell r="H32">
            <v>0</v>
          </cell>
          <cell r="I32">
            <v>39</v>
          </cell>
          <cell r="J32">
            <v>39</v>
          </cell>
          <cell r="K32">
            <v>1</v>
          </cell>
          <cell r="L32">
            <v>0.71120131613400872</v>
          </cell>
          <cell r="M32">
            <v>0.71120131613400872</v>
          </cell>
          <cell r="N32">
            <v>0.71120131613400872</v>
          </cell>
          <cell r="O32">
            <v>1</v>
          </cell>
          <cell r="P32">
            <v>1</v>
          </cell>
          <cell r="Q32">
            <v>1</v>
          </cell>
          <cell r="R32">
            <v>0.71120131613400872</v>
          </cell>
          <cell r="S32">
            <v>0.71120131613400872</v>
          </cell>
          <cell r="T32">
            <v>0.71120131613400872</v>
          </cell>
          <cell r="U32">
            <v>0.71120131613400872</v>
          </cell>
          <cell r="V32">
            <v>1</v>
          </cell>
          <cell r="W32">
            <v>1</v>
          </cell>
          <cell r="X32">
            <v>1</v>
          </cell>
          <cell r="Y32">
            <v>0.71120131613400872</v>
          </cell>
        </row>
        <row r="33">
          <cell r="C33">
            <v>11.916622899999989</v>
          </cell>
          <cell r="D33">
            <v>11.916622899999989</v>
          </cell>
          <cell r="E33">
            <v>11.916622899999989</v>
          </cell>
          <cell r="F33">
            <v>0.30555443333333321</v>
          </cell>
          <cell r="G33">
            <v>0</v>
          </cell>
          <cell r="H33">
            <v>0</v>
          </cell>
          <cell r="I33">
            <v>39</v>
          </cell>
          <cell r="J33">
            <v>39</v>
          </cell>
          <cell r="K33">
            <v>1</v>
          </cell>
          <cell r="L33">
            <v>0.71573340683493392</v>
          </cell>
          <cell r="M33">
            <v>0.71573340683493392</v>
          </cell>
          <cell r="N33">
            <v>0.71573340683493392</v>
          </cell>
          <cell r="O33">
            <v>1</v>
          </cell>
          <cell r="P33">
            <v>1</v>
          </cell>
          <cell r="Q33">
            <v>1</v>
          </cell>
          <cell r="R33">
            <v>0.71573340683493392</v>
          </cell>
          <cell r="S33">
            <v>0.71573340683493392</v>
          </cell>
          <cell r="T33">
            <v>0.71573340683493392</v>
          </cell>
          <cell r="U33">
            <v>0.71573340683493392</v>
          </cell>
          <cell r="V33">
            <v>1</v>
          </cell>
          <cell r="W33">
            <v>1</v>
          </cell>
          <cell r="X33">
            <v>1</v>
          </cell>
          <cell r="Y33">
            <v>0.71573340683493392</v>
          </cell>
        </row>
        <row r="34">
          <cell r="C34">
            <v>12.142160900000039</v>
          </cell>
          <cell r="D34">
            <v>12.142160900000039</v>
          </cell>
          <cell r="E34">
            <v>12.142160900000039</v>
          </cell>
          <cell r="F34">
            <v>0.31133745897435988</v>
          </cell>
          <cell r="G34">
            <v>0</v>
          </cell>
          <cell r="H34">
            <v>0</v>
          </cell>
          <cell r="I34">
            <v>39</v>
          </cell>
          <cell r="J34">
            <v>39</v>
          </cell>
          <cell r="K34">
            <v>1</v>
          </cell>
          <cell r="L34">
            <v>0.72022628552884549</v>
          </cell>
          <cell r="M34">
            <v>0.72022628552884549</v>
          </cell>
          <cell r="N34">
            <v>0.72022628552884549</v>
          </cell>
          <cell r="O34">
            <v>1</v>
          </cell>
          <cell r="P34">
            <v>1</v>
          </cell>
          <cell r="Q34">
            <v>1</v>
          </cell>
          <cell r="R34">
            <v>0.72022628552884549</v>
          </cell>
          <cell r="S34">
            <v>0.72022628552884549</v>
          </cell>
          <cell r="T34">
            <v>0.72022628552884549</v>
          </cell>
          <cell r="U34">
            <v>0.72022628552884549</v>
          </cell>
          <cell r="V34">
            <v>1</v>
          </cell>
          <cell r="W34">
            <v>1</v>
          </cell>
          <cell r="X34">
            <v>1</v>
          </cell>
          <cell r="Y34">
            <v>0.72022628552884549</v>
          </cell>
        </row>
        <row r="35">
          <cell r="C35">
            <v>12.42103019999996</v>
          </cell>
          <cell r="D35">
            <v>12.42103019999996</v>
          </cell>
          <cell r="E35">
            <v>12.42103019999996</v>
          </cell>
          <cell r="F35">
            <v>0.31848795384615292</v>
          </cell>
          <cell r="G35">
            <v>0</v>
          </cell>
          <cell r="H35">
            <v>0</v>
          </cell>
          <cell r="I35">
            <v>39</v>
          </cell>
          <cell r="J35">
            <v>39</v>
          </cell>
          <cell r="K35">
            <v>1</v>
          </cell>
          <cell r="L35">
            <v>0.72397396627680677</v>
          </cell>
          <cell r="M35">
            <v>0.72397396627680677</v>
          </cell>
          <cell r="N35">
            <v>0.72397396627680677</v>
          </cell>
          <cell r="O35">
            <v>1</v>
          </cell>
          <cell r="P35">
            <v>1</v>
          </cell>
          <cell r="Q35">
            <v>1</v>
          </cell>
          <cell r="R35">
            <v>0.72397396627680677</v>
          </cell>
          <cell r="S35">
            <v>0.72397396627680677</v>
          </cell>
          <cell r="T35">
            <v>0.72397396627680677</v>
          </cell>
          <cell r="U35">
            <v>0.72397396627680677</v>
          </cell>
          <cell r="V35">
            <v>1</v>
          </cell>
          <cell r="W35">
            <v>1</v>
          </cell>
          <cell r="X35">
            <v>1</v>
          </cell>
          <cell r="Y35">
            <v>0.72397396627680677</v>
          </cell>
        </row>
        <row r="36">
          <cell r="C36">
            <v>12.712010999999849</v>
          </cell>
          <cell r="D36">
            <v>12.712010999999849</v>
          </cell>
          <cell r="E36">
            <v>12.712010999999849</v>
          </cell>
          <cell r="F36">
            <v>0.3259489999999961</v>
          </cell>
          <cell r="G36">
            <v>0</v>
          </cell>
          <cell r="H36">
            <v>0</v>
          </cell>
          <cell r="I36">
            <v>39</v>
          </cell>
          <cell r="J36">
            <v>39</v>
          </cell>
          <cell r="K36">
            <v>1</v>
          </cell>
          <cell r="L36">
            <v>0.72553899411126777</v>
          </cell>
          <cell r="M36">
            <v>0.72553899411126777</v>
          </cell>
          <cell r="N36">
            <v>0.72553899411126777</v>
          </cell>
          <cell r="O36">
            <v>1</v>
          </cell>
          <cell r="P36">
            <v>1</v>
          </cell>
          <cell r="Q36">
            <v>1</v>
          </cell>
          <cell r="R36">
            <v>0.72553899411126777</v>
          </cell>
          <cell r="S36">
            <v>0.72553899411126777</v>
          </cell>
          <cell r="T36">
            <v>0.72553899411126777</v>
          </cell>
          <cell r="U36">
            <v>0.72553899411126777</v>
          </cell>
          <cell r="V36">
            <v>1</v>
          </cell>
          <cell r="W36">
            <v>1</v>
          </cell>
          <cell r="X36">
            <v>1</v>
          </cell>
          <cell r="Y36">
            <v>0.72553899411126777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10.277508851999981</v>
          </cell>
          <cell r="D30">
            <v>10.277508851999981</v>
          </cell>
          <cell r="E30">
            <v>10.277508851999981</v>
          </cell>
          <cell r="F30">
            <v>0.26352586799999939</v>
          </cell>
          <cell r="G30">
            <v>0</v>
          </cell>
          <cell r="H30">
            <v>0</v>
          </cell>
          <cell r="I30">
            <v>39</v>
          </cell>
          <cell r="J30">
            <v>39</v>
          </cell>
          <cell r="K30">
            <v>1</v>
          </cell>
          <cell r="L30">
            <v>0.75556968586253281</v>
          </cell>
          <cell r="M30">
            <v>0.75556968586253281</v>
          </cell>
          <cell r="N30">
            <v>0.75556968586253281</v>
          </cell>
          <cell r="O30">
            <v>1</v>
          </cell>
          <cell r="P30">
            <v>1</v>
          </cell>
          <cell r="Q30">
            <v>1</v>
          </cell>
          <cell r="R30">
            <v>0.75556968586253281</v>
          </cell>
          <cell r="S30">
            <v>0.75556968586253281</v>
          </cell>
          <cell r="T30">
            <v>0.75556968586253281</v>
          </cell>
          <cell r="U30">
            <v>0.75556968586253281</v>
          </cell>
          <cell r="V30">
            <v>1</v>
          </cell>
          <cell r="W30">
            <v>1</v>
          </cell>
          <cell r="X30">
            <v>1</v>
          </cell>
          <cell r="Y30">
            <v>0.75556968586253281</v>
          </cell>
        </row>
        <row r="31">
          <cell r="C31">
            <v>0.6426506776010994</v>
          </cell>
          <cell r="D31">
            <v>0.6426506776010994</v>
          </cell>
          <cell r="E31">
            <v>0.6426506776010994</v>
          </cell>
          <cell r="F31">
            <v>1.6478222502592291E-2</v>
          </cell>
          <cell r="G31">
            <v>0</v>
          </cell>
          <cell r="H31">
            <v>0</v>
          </cell>
          <cell r="I31">
            <v>0</v>
          </cell>
          <cell r="J31">
            <v>0</v>
          </cell>
          <cell r="K31">
            <v>0</v>
          </cell>
          <cell r="L31">
            <v>1.3268591078343101E-2</v>
          </cell>
          <cell r="M31">
            <v>1.3268591078343101E-2</v>
          </cell>
          <cell r="N31">
            <v>1.3268591078343101E-2</v>
          </cell>
          <cell r="O31">
            <v>0</v>
          </cell>
          <cell r="P31">
            <v>0</v>
          </cell>
          <cell r="Q31">
            <v>0</v>
          </cell>
          <cell r="R31">
            <v>1.3268591078343101E-2</v>
          </cell>
          <cell r="S31">
            <v>1.3268591078343101E-2</v>
          </cell>
          <cell r="T31">
            <v>1.3268591078343101E-2</v>
          </cell>
          <cell r="U31">
            <v>1.3268591078343101E-2</v>
          </cell>
          <cell r="V31">
            <v>0</v>
          </cell>
          <cell r="W31">
            <v>0</v>
          </cell>
          <cell r="X31">
            <v>0</v>
          </cell>
          <cell r="Y31">
            <v>1.3268591078343101E-2</v>
          </cell>
        </row>
        <row r="32">
          <cell r="C32">
            <v>9.3186471000000779</v>
          </cell>
          <cell r="D32">
            <v>9.3186471000000779</v>
          </cell>
          <cell r="E32">
            <v>9.3186471000000779</v>
          </cell>
          <cell r="F32">
            <v>0.2389396692307712</v>
          </cell>
          <cell r="G32">
            <v>0</v>
          </cell>
          <cell r="H32">
            <v>0</v>
          </cell>
          <cell r="I32">
            <v>39</v>
          </cell>
          <cell r="J32">
            <v>39</v>
          </cell>
          <cell r="K32">
            <v>1</v>
          </cell>
          <cell r="L32">
            <v>0.72329955612283925</v>
          </cell>
          <cell r="M32">
            <v>0.72329955612283925</v>
          </cell>
          <cell r="N32">
            <v>0.72329955612283925</v>
          </cell>
          <cell r="O32">
            <v>1</v>
          </cell>
          <cell r="P32">
            <v>1</v>
          </cell>
          <cell r="Q32">
            <v>1</v>
          </cell>
          <cell r="R32">
            <v>0.72329955612283925</v>
          </cell>
          <cell r="S32">
            <v>0.72329955612283925</v>
          </cell>
          <cell r="T32">
            <v>0.72329955612283925</v>
          </cell>
          <cell r="U32">
            <v>0.72329955612283925</v>
          </cell>
          <cell r="V32">
            <v>1</v>
          </cell>
          <cell r="W32">
            <v>1</v>
          </cell>
          <cell r="X32">
            <v>1</v>
          </cell>
          <cell r="Y32">
            <v>0.72329955612283925</v>
          </cell>
        </row>
        <row r="33">
          <cell r="C33">
            <v>9.8451754000000449</v>
          </cell>
          <cell r="D33">
            <v>9.8451754000000449</v>
          </cell>
          <cell r="E33">
            <v>9.8451754000000449</v>
          </cell>
          <cell r="F33">
            <v>0.25244039487179598</v>
          </cell>
          <cell r="G33">
            <v>0</v>
          </cell>
          <cell r="H33">
            <v>0</v>
          </cell>
          <cell r="I33">
            <v>39</v>
          </cell>
          <cell r="J33">
            <v>39</v>
          </cell>
          <cell r="K33">
            <v>1</v>
          </cell>
          <cell r="L33">
            <v>0.74661949014396956</v>
          </cell>
          <cell r="M33">
            <v>0.74661949014396956</v>
          </cell>
          <cell r="N33">
            <v>0.74661949014396956</v>
          </cell>
          <cell r="O33">
            <v>1</v>
          </cell>
          <cell r="P33">
            <v>1</v>
          </cell>
          <cell r="Q33">
            <v>1</v>
          </cell>
          <cell r="R33">
            <v>0.74661949014396956</v>
          </cell>
          <cell r="S33">
            <v>0.74661949014396956</v>
          </cell>
          <cell r="T33">
            <v>0.74661949014396956</v>
          </cell>
          <cell r="U33">
            <v>0.74661949014396956</v>
          </cell>
          <cell r="V33">
            <v>1</v>
          </cell>
          <cell r="W33">
            <v>1</v>
          </cell>
          <cell r="X33">
            <v>1</v>
          </cell>
          <cell r="Y33">
            <v>0.74661949014396956</v>
          </cell>
        </row>
        <row r="34">
          <cell r="C34">
            <v>10.058877500000159</v>
          </cell>
          <cell r="D34">
            <v>10.058877500000159</v>
          </cell>
          <cell r="E34">
            <v>10.058877500000159</v>
          </cell>
          <cell r="F34">
            <v>0.25791993589744011</v>
          </cell>
          <cell r="G34">
            <v>0</v>
          </cell>
          <cell r="H34">
            <v>0</v>
          </cell>
          <cell r="I34">
            <v>39</v>
          </cell>
          <cell r="J34">
            <v>39</v>
          </cell>
          <cell r="K34">
            <v>1</v>
          </cell>
          <cell r="L34">
            <v>0.75965386287102854</v>
          </cell>
          <cell r="M34">
            <v>0.75965386287102854</v>
          </cell>
          <cell r="N34">
            <v>0.75965386287102854</v>
          </cell>
          <cell r="O34">
            <v>1</v>
          </cell>
          <cell r="P34">
            <v>1</v>
          </cell>
          <cell r="Q34">
            <v>1</v>
          </cell>
          <cell r="R34">
            <v>0.75965386287102854</v>
          </cell>
          <cell r="S34">
            <v>0.75965386287102854</v>
          </cell>
          <cell r="T34">
            <v>0.75965386287102854</v>
          </cell>
          <cell r="U34">
            <v>0.75965386287102854</v>
          </cell>
          <cell r="V34">
            <v>1</v>
          </cell>
          <cell r="W34">
            <v>1</v>
          </cell>
          <cell r="X34">
            <v>1</v>
          </cell>
          <cell r="Y34">
            <v>0.75965386287102854</v>
          </cell>
        </row>
        <row r="35">
          <cell r="C35">
            <v>10.680709799999979</v>
          </cell>
          <cell r="D35">
            <v>10.680709799999979</v>
          </cell>
          <cell r="E35">
            <v>10.680709799999979</v>
          </cell>
          <cell r="F35">
            <v>0.27386435384615337</v>
          </cell>
          <cell r="G35">
            <v>0</v>
          </cell>
          <cell r="H35">
            <v>0</v>
          </cell>
          <cell r="I35">
            <v>39</v>
          </cell>
          <cell r="J35">
            <v>39</v>
          </cell>
          <cell r="K35">
            <v>1</v>
          </cell>
          <cell r="L35">
            <v>0.76444443694045239</v>
          </cell>
          <cell r="M35">
            <v>0.76444443694045239</v>
          </cell>
          <cell r="N35">
            <v>0.76444443694045239</v>
          </cell>
          <cell r="O35">
            <v>1</v>
          </cell>
          <cell r="P35">
            <v>1</v>
          </cell>
          <cell r="Q35">
            <v>1</v>
          </cell>
          <cell r="R35">
            <v>0.76444443694045239</v>
          </cell>
          <cell r="S35">
            <v>0.76444443694045239</v>
          </cell>
          <cell r="T35">
            <v>0.76444443694045239</v>
          </cell>
          <cell r="U35">
            <v>0.76444443694045239</v>
          </cell>
          <cell r="V35">
            <v>1</v>
          </cell>
          <cell r="W35">
            <v>1</v>
          </cell>
          <cell r="X35">
            <v>1</v>
          </cell>
          <cell r="Y35">
            <v>0.76444443694045239</v>
          </cell>
        </row>
        <row r="36">
          <cell r="C36">
            <v>11.956743299999969</v>
          </cell>
          <cell r="D36">
            <v>11.956743299999969</v>
          </cell>
          <cell r="E36">
            <v>11.956743299999969</v>
          </cell>
          <cell r="F36">
            <v>0.30658316153846082</v>
          </cell>
          <cell r="G36">
            <v>0</v>
          </cell>
          <cell r="H36">
            <v>0</v>
          </cell>
          <cell r="I36">
            <v>39</v>
          </cell>
          <cell r="J36">
            <v>39</v>
          </cell>
          <cell r="K36">
            <v>1</v>
          </cell>
          <cell r="L36">
            <v>0.77703827434852912</v>
          </cell>
          <cell r="M36">
            <v>0.77703827434852912</v>
          </cell>
          <cell r="N36">
            <v>0.77703827434852912</v>
          </cell>
          <cell r="O36">
            <v>1</v>
          </cell>
          <cell r="P36">
            <v>1</v>
          </cell>
          <cell r="Q36">
            <v>1</v>
          </cell>
          <cell r="R36">
            <v>0.77703827434852912</v>
          </cell>
          <cell r="S36">
            <v>0.77703827434852912</v>
          </cell>
          <cell r="T36">
            <v>0.77703827434852912</v>
          </cell>
          <cell r="U36">
            <v>0.77703827434852912</v>
          </cell>
          <cell r="V36">
            <v>1</v>
          </cell>
          <cell r="W36">
            <v>1</v>
          </cell>
          <cell r="X36">
            <v>1</v>
          </cell>
          <cell r="Y36">
            <v>0.77703827434852912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11.322892871999921</v>
          </cell>
          <cell r="D30">
            <v>11.322892871999921</v>
          </cell>
          <cell r="E30">
            <v>11.322892871999921</v>
          </cell>
          <cell r="F30">
            <v>0.29033058646153648</v>
          </cell>
          <cell r="G30">
            <v>0</v>
          </cell>
          <cell r="H30">
            <v>0</v>
          </cell>
          <cell r="I30">
            <v>39</v>
          </cell>
          <cell r="J30">
            <v>39</v>
          </cell>
          <cell r="K30">
            <v>1</v>
          </cell>
          <cell r="L30">
            <v>0.73450465096681783</v>
          </cell>
          <cell r="M30">
            <v>0.73450465096681783</v>
          </cell>
          <cell r="N30">
            <v>0.73450465096681783</v>
          </cell>
          <cell r="O30">
            <v>1</v>
          </cell>
          <cell r="P30">
            <v>1</v>
          </cell>
          <cell r="Q30">
            <v>1</v>
          </cell>
          <cell r="R30">
            <v>0.73450465096681783</v>
          </cell>
          <cell r="S30">
            <v>0.73450465096681783</v>
          </cell>
          <cell r="T30">
            <v>0.73450465096681783</v>
          </cell>
          <cell r="U30">
            <v>0.73450465096681783</v>
          </cell>
          <cell r="V30">
            <v>1</v>
          </cell>
          <cell r="W30">
            <v>1</v>
          </cell>
          <cell r="X30">
            <v>1</v>
          </cell>
          <cell r="Y30">
            <v>0.73450465096681783</v>
          </cell>
        </row>
        <row r="31">
          <cell r="C31">
            <v>0.32771383706754309</v>
          </cell>
          <cell r="D31">
            <v>0.32771383706754309</v>
          </cell>
          <cell r="E31">
            <v>0.32771383706754309</v>
          </cell>
          <cell r="F31">
            <v>8.402918899167772E-3</v>
          </cell>
          <cell r="G31">
            <v>0</v>
          </cell>
          <cell r="H31">
            <v>0</v>
          </cell>
          <cell r="I31">
            <v>0</v>
          </cell>
          <cell r="J31">
            <v>0</v>
          </cell>
          <cell r="K31">
            <v>0</v>
          </cell>
          <cell r="L31">
            <v>6.0297519724038474E-3</v>
          </cell>
          <cell r="M31">
            <v>6.0297519724038474E-3</v>
          </cell>
          <cell r="N31">
            <v>6.0297519724038474E-3</v>
          </cell>
          <cell r="O31">
            <v>0</v>
          </cell>
          <cell r="P31">
            <v>0</v>
          </cell>
          <cell r="Q31">
            <v>0</v>
          </cell>
          <cell r="R31">
            <v>6.0297519724038474E-3</v>
          </cell>
          <cell r="S31">
            <v>6.0297519724038474E-3</v>
          </cell>
          <cell r="T31">
            <v>6.0297519724038474E-3</v>
          </cell>
          <cell r="U31">
            <v>6.0297519724038474E-3</v>
          </cell>
          <cell r="V31">
            <v>0</v>
          </cell>
          <cell r="W31">
            <v>0</v>
          </cell>
          <cell r="X31">
            <v>0</v>
          </cell>
          <cell r="Y31">
            <v>6.0297519724038474E-3</v>
          </cell>
        </row>
        <row r="32">
          <cell r="C32">
            <v>10.6859129000004</v>
          </cell>
          <cell r="D32">
            <v>10.6859129000004</v>
          </cell>
          <cell r="E32">
            <v>10.6859129000004</v>
          </cell>
          <cell r="F32">
            <v>0.27399776666667702</v>
          </cell>
          <cell r="G32">
            <v>0</v>
          </cell>
          <cell r="H32">
            <v>0</v>
          </cell>
          <cell r="I32">
            <v>39</v>
          </cell>
          <cell r="J32">
            <v>39</v>
          </cell>
          <cell r="K32">
            <v>1</v>
          </cell>
          <cell r="L32">
            <v>0.7242608295335603</v>
          </cell>
          <cell r="M32">
            <v>0.7242608295335603</v>
          </cell>
          <cell r="N32">
            <v>0.7242608295335603</v>
          </cell>
          <cell r="O32">
            <v>1</v>
          </cell>
          <cell r="P32">
            <v>1</v>
          </cell>
          <cell r="Q32">
            <v>1</v>
          </cell>
          <cell r="R32">
            <v>0.7242608295335603</v>
          </cell>
          <cell r="S32">
            <v>0.7242608295335603</v>
          </cell>
          <cell r="T32">
            <v>0.7242608295335603</v>
          </cell>
          <cell r="U32">
            <v>0.7242608295335603</v>
          </cell>
          <cell r="V32">
            <v>1</v>
          </cell>
          <cell r="W32">
            <v>1</v>
          </cell>
          <cell r="X32">
            <v>1</v>
          </cell>
          <cell r="Y32">
            <v>0.7242608295335603</v>
          </cell>
        </row>
        <row r="33">
          <cell r="C33">
            <v>11.052706600000141</v>
          </cell>
          <cell r="D33">
            <v>11.052706600000141</v>
          </cell>
          <cell r="E33">
            <v>11.052706600000141</v>
          </cell>
          <cell r="F33">
            <v>0.28340273333333682</v>
          </cell>
          <cell r="G33">
            <v>0</v>
          </cell>
          <cell r="H33">
            <v>0</v>
          </cell>
          <cell r="I33">
            <v>39</v>
          </cell>
          <cell r="J33">
            <v>39</v>
          </cell>
          <cell r="K33">
            <v>1</v>
          </cell>
          <cell r="L33">
            <v>0.73042718865576295</v>
          </cell>
          <cell r="M33">
            <v>0.73042718865576295</v>
          </cell>
          <cell r="N33">
            <v>0.73042718865576295</v>
          </cell>
          <cell r="O33">
            <v>1</v>
          </cell>
          <cell r="P33">
            <v>1</v>
          </cell>
          <cell r="Q33">
            <v>1</v>
          </cell>
          <cell r="R33">
            <v>0.73042718865576295</v>
          </cell>
          <cell r="S33">
            <v>0.73042718865576295</v>
          </cell>
          <cell r="T33">
            <v>0.73042718865576295</v>
          </cell>
          <cell r="U33">
            <v>0.73042718865576295</v>
          </cell>
          <cell r="V33">
            <v>1</v>
          </cell>
          <cell r="W33">
            <v>1</v>
          </cell>
          <cell r="X33">
            <v>1</v>
          </cell>
          <cell r="Y33">
            <v>0.73042718865576295</v>
          </cell>
        </row>
        <row r="34">
          <cell r="C34">
            <v>11.3490205</v>
          </cell>
          <cell r="D34">
            <v>11.3490205</v>
          </cell>
          <cell r="E34">
            <v>11.3490205</v>
          </cell>
          <cell r="F34">
            <v>0.29100052564102569</v>
          </cell>
          <cell r="G34">
            <v>0</v>
          </cell>
          <cell r="H34">
            <v>0</v>
          </cell>
          <cell r="I34">
            <v>39</v>
          </cell>
          <cell r="J34">
            <v>39</v>
          </cell>
          <cell r="K34">
            <v>1</v>
          </cell>
          <cell r="L34">
            <v>0.7338995560333812</v>
          </cell>
          <cell r="M34">
            <v>0.7338995560333812</v>
          </cell>
          <cell r="N34">
            <v>0.7338995560333812</v>
          </cell>
          <cell r="O34">
            <v>1</v>
          </cell>
          <cell r="P34">
            <v>1</v>
          </cell>
          <cell r="Q34">
            <v>1</v>
          </cell>
          <cell r="R34">
            <v>0.7338995560333812</v>
          </cell>
          <cell r="S34">
            <v>0.7338995560333812</v>
          </cell>
          <cell r="T34">
            <v>0.7338995560333812</v>
          </cell>
          <cell r="U34">
            <v>0.7338995560333812</v>
          </cell>
          <cell r="V34">
            <v>1</v>
          </cell>
          <cell r="W34">
            <v>1</v>
          </cell>
          <cell r="X34">
            <v>1</v>
          </cell>
          <cell r="Y34">
            <v>0.7338995560333812</v>
          </cell>
        </row>
        <row r="35">
          <cell r="C35">
            <v>11.542806399999851</v>
          </cell>
          <cell r="D35">
            <v>11.542806399999851</v>
          </cell>
          <cell r="E35">
            <v>11.542806399999851</v>
          </cell>
          <cell r="F35">
            <v>0.29596939487179103</v>
          </cell>
          <cell r="G35">
            <v>0</v>
          </cell>
          <cell r="H35">
            <v>0</v>
          </cell>
          <cell r="I35">
            <v>39</v>
          </cell>
          <cell r="J35">
            <v>39</v>
          </cell>
          <cell r="K35">
            <v>1</v>
          </cell>
          <cell r="L35">
            <v>0.73939023053093988</v>
          </cell>
          <cell r="M35">
            <v>0.73939023053093988</v>
          </cell>
          <cell r="N35">
            <v>0.73939023053093988</v>
          </cell>
          <cell r="O35">
            <v>1</v>
          </cell>
          <cell r="P35">
            <v>1</v>
          </cell>
          <cell r="Q35">
            <v>1</v>
          </cell>
          <cell r="R35">
            <v>0.73939023053093988</v>
          </cell>
          <cell r="S35">
            <v>0.73939023053093988</v>
          </cell>
          <cell r="T35">
            <v>0.73939023053093988</v>
          </cell>
          <cell r="U35">
            <v>0.73939023053093988</v>
          </cell>
          <cell r="V35">
            <v>1</v>
          </cell>
          <cell r="W35">
            <v>1</v>
          </cell>
          <cell r="X35">
            <v>1</v>
          </cell>
          <cell r="Y35">
            <v>0.73939023053093988</v>
          </cell>
        </row>
        <row r="36">
          <cell r="C36">
            <v>11.89961890000011</v>
          </cell>
          <cell r="D36">
            <v>11.89961890000011</v>
          </cell>
          <cell r="E36">
            <v>11.89961890000011</v>
          </cell>
          <cell r="F36">
            <v>0.30511843333333599</v>
          </cell>
          <cell r="G36">
            <v>0</v>
          </cell>
          <cell r="H36">
            <v>0</v>
          </cell>
          <cell r="I36">
            <v>39</v>
          </cell>
          <cell r="J36">
            <v>39</v>
          </cell>
          <cell r="K36">
            <v>1</v>
          </cell>
          <cell r="L36">
            <v>0.74651562556563389</v>
          </cell>
          <cell r="M36">
            <v>0.74651562556563389</v>
          </cell>
          <cell r="N36">
            <v>0.74651562556563389</v>
          </cell>
          <cell r="O36">
            <v>1</v>
          </cell>
          <cell r="P36">
            <v>1</v>
          </cell>
          <cell r="Q36">
            <v>1</v>
          </cell>
          <cell r="R36">
            <v>0.74651562556563389</v>
          </cell>
          <cell r="S36">
            <v>0.74651562556563389</v>
          </cell>
          <cell r="T36">
            <v>0.74651562556563389</v>
          </cell>
          <cell r="U36">
            <v>0.74651562556563389</v>
          </cell>
          <cell r="V36">
            <v>1</v>
          </cell>
          <cell r="W36">
            <v>1</v>
          </cell>
          <cell r="X36">
            <v>1</v>
          </cell>
          <cell r="Y36">
            <v>0.74651562556563389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12.185290016000019</v>
          </cell>
          <cell r="D30">
            <v>12.185290016000019</v>
          </cell>
          <cell r="E30">
            <v>12.185290016000019</v>
          </cell>
          <cell r="F30">
            <v>0.31244333374359029</v>
          </cell>
          <cell r="G30">
            <v>0</v>
          </cell>
          <cell r="H30">
            <v>0</v>
          </cell>
          <cell r="I30">
            <v>39</v>
          </cell>
          <cell r="J30">
            <v>39</v>
          </cell>
          <cell r="K30">
            <v>1</v>
          </cell>
          <cell r="L30">
            <v>0.71957895956357365</v>
          </cell>
          <cell r="M30">
            <v>0.71957895956357365</v>
          </cell>
          <cell r="N30">
            <v>0.71957895956357365</v>
          </cell>
          <cell r="O30">
            <v>1</v>
          </cell>
          <cell r="P30">
            <v>1</v>
          </cell>
          <cell r="Q30">
            <v>1</v>
          </cell>
          <cell r="R30">
            <v>0.71957895956357365</v>
          </cell>
          <cell r="S30">
            <v>0.71957895956357365</v>
          </cell>
          <cell r="T30">
            <v>0.71957895956357365</v>
          </cell>
          <cell r="U30">
            <v>0.71957895956357365</v>
          </cell>
          <cell r="V30">
            <v>1</v>
          </cell>
          <cell r="W30">
            <v>1</v>
          </cell>
          <cell r="X30">
            <v>1</v>
          </cell>
          <cell r="Y30">
            <v>0.71957895956357365</v>
          </cell>
        </row>
        <row r="31">
          <cell r="C31">
            <v>0.24483314237781079</v>
          </cell>
          <cell r="D31">
            <v>0.24483314237781079</v>
          </cell>
          <cell r="E31">
            <v>0.24483314237781079</v>
          </cell>
          <cell r="F31">
            <v>6.2777728814823273E-3</v>
          </cell>
          <cell r="G31">
            <v>0</v>
          </cell>
          <cell r="H31">
            <v>0</v>
          </cell>
          <cell r="I31">
            <v>0</v>
          </cell>
          <cell r="J31">
            <v>0</v>
          </cell>
          <cell r="K31">
            <v>0</v>
          </cell>
          <cell r="L31">
            <v>4.0012925478495392E-3</v>
          </cell>
          <cell r="M31">
            <v>4.0012925478495392E-3</v>
          </cell>
          <cell r="N31">
            <v>4.0012925478495392E-3</v>
          </cell>
          <cell r="O31">
            <v>0</v>
          </cell>
          <cell r="P31">
            <v>0</v>
          </cell>
          <cell r="Q31">
            <v>0</v>
          </cell>
          <cell r="R31">
            <v>4.0012925478495392E-3</v>
          </cell>
          <cell r="S31">
            <v>4.0012925478495392E-3</v>
          </cell>
          <cell r="T31">
            <v>4.0012925478495392E-3</v>
          </cell>
          <cell r="U31">
            <v>4.0012925478495392E-3</v>
          </cell>
          <cell r="V31">
            <v>0</v>
          </cell>
          <cell r="W31">
            <v>0</v>
          </cell>
          <cell r="X31">
            <v>0</v>
          </cell>
          <cell r="Y31">
            <v>4.0012925478495392E-3</v>
          </cell>
        </row>
        <row r="32">
          <cell r="C32">
            <v>11.687789500000051</v>
          </cell>
          <cell r="D32">
            <v>11.687789500000051</v>
          </cell>
          <cell r="E32">
            <v>11.687789500000051</v>
          </cell>
          <cell r="F32">
            <v>0.29968691025641148</v>
          </cell>
          <cell r="G32">
            <v>0</v>
          </cell>
          <cell r="H32">
            <v>0</v>
          </cell>
          <cell r="I32">
            <v>39</v>
          </cell>
          <cell r="J32">
            <v>39</v>
          </cell>
          <cell r="K32">
            <v>1</v>
          </cell>
          <cell r="L32">
            <v>0.71330586067728496</v>
          </cell>
          <cell r="M32">
            <v>0.71330586067728496</v>
          </cell>
          <cell r="N32">
            <v>0.71330586067728496</v>
          </cell>
          <cell r="O32">
            <v>1</v>
          </cell>
          <cell r="P32">
            <v>1</v>
          </cell>
          <cell r="Q32">
            <v>1</v>
          </cell>
          <cell r="R32">
            <v>0.71330586067728496</v>
          </cell>
          <cell r="S32">
            <v>0.71330586067728496</v>
          </cell>
          <cell r="T32">
            <v>0.71330586067728496</v>
          </cell>
          <cell r="U32">
            <v>0.71330586067728496</v>
          </cell>
          <cell r="V32">
            <v>1</v>
          </cell>
          <cell r="W32">
            <v>1</v>
          </cell>
          <cell r="X32">
            <v>1</v>
          </cell>
          <cell r="Y32">
            <v>0.71330586067728496</v>
          </cell>
        </row>
        <row r="33">
          <cell r="C33">
            <v>11.9504170000003</v>
          </cell>
          <cell r="D33">
            <v>11.9504170000003</v>
          </cell>
          <cell r="E33">
            <v>11.9504170000003</v>
          </cell>
          <cell r="F33">
            <v>0.30642094871795639</v>
          </cell>
          <cell r="G33">
            <v>0</v>
          </cell>
          <cell r="H33">
            <v>0</v>
          </cell>
          <cell r="I33">
            <v>39</v>
          </cell>
          <cell r="J33">
            <v>39</v>
          </cell>
          <cell r="K33">
            <v>1</v>
          </cell>
          <cell r="L33">
            <v>0.71658131491007093</v>
          </cell>
          <cell r="M33">
            <v>0.71658131491007093</v>
          </cell>
          <cell r="N33">
            <v>0.71658131491007093</v>
          </cell>
          <cell r="O33">
            <v>1</v>
          </cell>
          <cell r="P33">
            <v>1</v>
          </cell>
          <cell r="Q33">
            <v>1</v>
          </cell>
          <cell r="R33">
            <v>0.71658131491007093</v>
          </cell>
          <cell r="S33">
            <v>0.71658131491007093</v>
          </cell>
          <cell r="T33">
            <v>0.71658131491007093</v>
          </cell>
          <cell r="U33">
            <v>0.71658131491007093</v>
          </cell>
          <cell r="V33">
            <v>1</v>
          </cell>
          <cell r="W33">
            <v>1</v>
          </cell>
          <cell r="X33">
            <v>1</v>
          </cell>
          <cell r="Y33">
            <v>0.71658131491007093</v>
          </cell>
        </row>
        <row r="34">
          <cell r="C34">
            <v>12.227010299999961</v>
          </cell>
          <cell r="D34">
            <v>12.227010299999961</v>
          </cell>
          <cell r="E34">
            <v>12.227010299999961</v>
          </cell>
          <cell r="F34">
            <v>0.31351308461538357</v>
          </cell>
          <cell r="G34">
            <v>0</v>
          </cell>
          <cell r="H34">
            <v>0</v>
          </cell>
          <cell r="I34">
            <v>39</v>
          </cell>
          <cell r="J34">
            <v>39</v>
          </cell>
          <cell r="K34">
            <v>1</v>
          </cell>
          <cell r="L34">
            <v>0.71884318759890453</v>
          </cell>
          <cell r="M34">
            <v>0.71884318759890453</v>
          </cell>
          <cell r="N34">
            <v>0.71884318759890453</v>
          </cell>
          <cell r="O34">
            <v>1</v>
          </cell>
          <cell r="P34">
            <v>1</v>
          </cell>
          <cell r="Q34">
            <v>1</v>
          </cell>
          <cell r="R34">
            <v>0.71884318759890453</v>
          </cell>
          <cell r="S34">
            <v>0.71884318759890453</v>
          </cell>
          <cell r="T34">
            <v>0.71884318759890453</v>
          </cell>
          <cell r="U34">
            <v>0.71884318759890453</v>
          </cell>
          <cell r="V34">
            <v>1</v>
          </cell>
          <cell r="W34">
            <v>1</v>
          </cell>
          <cell r="X34">
            <v>1</v>
          </cell>
          <cell r="Y34">
            <v>0.71884318759890453</v>
          </cell>
        </row>
        <row r="35">
          <cell r="C35">
            <v>12.36767979999993</v>
          </cell>
          <cell r="D35">
            <v>12.36767979999993</v>
          </cell>
          <cell r="E35">
            <v>12.36767979999993</v>
          </cell>
          <cell r="F35">
            <v>0.31711999487179321</v>
          </cell>
          <cell r="G35">
            <v>0</v>
          </cell>
          <cell r="H35">
            <v>0</v>
          </cell>
          <cell r="I35">
            <v>39</v>
          </cell>
          <cell r="J35">
            <v>39</v>
          </cell>
          <cell r="K35">
            <v>1</v>
          </cell>
          <cell r="L35">
            <v>0.72340567291302471</v>
          </cell>
          <cell r="M35">
            <v>0.72340567291302471</v>
          </cell>
          <cell r="N35">
            <v>0.72340567291302471</v>
          </cell>
          <cell r="O35">
            <v>1</v>
          </cell>
          <cell r="P35">
            <v>1</v>
          </cell>
          <cell r="Q35">
            <v>1</v>
          </cell>
          <cell r="R35">
            <v>0.72340567291302471</v>
          </cell>
          <cell r="S35">
            <v>0.72340567291302471</v>
          </cell>
          <cell r="T35">
            <v>0.72340567291302471</v>
          </cell>
          <cell r="U35">
            <v>0.72340567291302471</v>
          </cell>
          <cell r="V35">
            <v>1</v>
          </cell>
          <cell r="W35">
            <v>1</v>
          </cell>
          <cell r="X35">
            <v>1</v>
          </cell>
          <cell r="Y35">
            <v>0.72340567291302471</v>
          </cell>
        </row>
        <row r="36">
          <cell r="C36">
            <v>12.575659899999691</v>
          </cell>
          <cell r="D36">
            <v>12.575659899999691</v>
          </cell>
          <cell r="E36">
            <v>12.575659899999691</v>
          </cell>
          <cell r="F36">
            <v>0.32245281794871011</v>
          </cell>
          <cell r="G36">
            <v>0</v>
          </cell>
          <cell r="H36">
            <v>0</v>
          </cell>
          <cell r="I36">
            <v>39</v>
          </cell>
          <cell r="J36">
            <v>39</v>
          </cell>
          <cell r="K36">
            <v>1</v>
          </cell>
          <cell r="L36">
            <v>0.72788714862381154</v>
          </cell>
          <cell r="M36">
            <v>0.72788714862381154</v>
          </cell>
          <cell r="N36">
            <v>0.72788714862381154</v>
          </cell>
          <cell r="O36">
            <v>1</v>
          </cell>
          <cell r="P36">
            <v>1</v>
          </cell>
          <cell r="Q36">
            <v>1</v>
          </cell>
          <cell r="R36">
            <v>0.72788714862381154</v>
          </cell>
          <cell r="S36">
            <v>0.72788714862381154</v>
          </cell>
          <cell r="T36">
            <v>0.72788714862381154</v>
          </cell>
          <cell r="U36">
            <v>0.72788714862381154</v>
          </cell>
          <cell r="V36">
            <v>1</v>
          </cell>
          <cell r="W36">
            <v>1</v>
          </cell>
          <cell r="X36">
            <v>1</v>
          </cell>
          <cell r="Y36">
            <v>0.72788714862381154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17.27488032399993</v>
          </cell>
          <cell r="D30">
            <v>17.27488032399993</v>
          </cell>
          <cell r="E30">
            <v>17.27488032399993</v>
          </cell>
          <cell r="F30">
            <v>0.32088741047409819</v>
          </cell>
          <cell r="G30">
            <v>0</v>
          </cell>
          <cell r="H30">
            <v>0</v>
          </cell>
          <cell r="I30">
            <v>53.8</v>
          </cell>
          <cell r="J30">
            <v>53.8</v>
          </cell>
          <cell r="K30">
            <v>0.98545454545454558</v>
          </cell>
          <cell r="L30">
            <v>0.6565734772868862</v>
          </cell>
          <cell r="M30">
            <v>0.6565734772868862</v>
          </cell>
          <cell r="N30">
            <v>0.6565734772868862</v>
          </cell>
          <cell r="O30">
            <v>1</v>
          </cell>
          <cell r="P30">
            <v>1</v>
          </cell>
          <cell r="Q30">
            <v>1</v>
          </cell>
          <cell r="R30">
            <v>0.6565734772868862</v>
          </cell>
          <cell r="S30">
            <v>0.64717752429865993</v>
          </cell>
          <cell r="T30">
            <v>0.64717752429865993</v>
          </cell>
          <cell r="U30">
            <v>0.64717752429865993</v>
          </cell>
          <cell r="V30">
            <v>0.98545454545454558</v>
          </cell>
          <cell r="W30">
            <v>0.98545454545454558</v>
          </cell>
          <cell r="X30">
            <v>0.98545454545454558</v>
          </cell>
          <cell r="Y30">
            <v>0.64717752429865993</v>
          </cell>
        </row>
        <row r="31">
          <cell r="C31">
            <v>2.2662064173333198</v>
          </cell>
          <cell r="D31">
            <v>2.2662064173333198</v>
          </cell>
          <cell r="E31">
            <v>2.2662064173333198</v>
          </cell>
          <cell r="F31">
            <v>3.9560814826340142E-2</v>
          </cell>
          <cell r="G31">
            <v>0</v>
          </cell>
          <cell r="H31">
            <v>0</v>
          </cell>
          <cell r="I31">
            <v>1</v>
          </cell>
          <cell r="J31">
            <v>1</v>
          </cell>
          <cell r="K31">
            <v>1.8181818181818191E-2</v>
          </cell>
          <cell r="L31">
            <v>1.9999785721873511E-2</v>
          </cell>
          <cell r="M31">
            <v>1.9999785721873511E-2</v>
          </cell>
          <cell r="N31">
            <v>1.9999785721873511E-2</v>
          </cell>
          <cell r="O31">
            <v>0</v>
          </cell>
          <cell r="P31">
            <v>0</v>
          </cell>
          <cell r="Q31">
            <v>0</v>
          </cell>
          <cell r="R31">
            <v>1.9999785721873511E-2</v>
          </cell>
          <cell r="S31">
            <v>2.7042092623558622E-2</v>
          </cell>
          <cell r="T31">
            <v>2.7042092623558622E-2</v>
          </cell>
          <cell r="U31">
            <v>2.7042092623558622E-2</v>
          </cell>
          <cell r="V31">
            <v>1.8181818181818191E-2</v>
          </cell>
          <cell r="W31">
            <v>1.8181818181818191E-2</v>
          </cell>
          <cell r="X31">
            <v>1.8181818181818191E-2</v>
          </cell>
          <cell r="Y31">
            <v>2.7042092623558622E-2</v>
          </cell>
        </row>
        <row r="32">
          <cell r="C32">
            <v>14.8688363</v>
          </cell>
          <cell r="D32">
            <v>14.8688363</v>
          </cell>
          <cell r="E32">
            <v>14.8688363</v>
          </cell>
          <cell r="F32">
            <v>0.28054408113207552</v>
          </cell>
          <cell r="G32">
            <v>0</v>
          </cell>
          <cell r="H32">
            <v>0</v>
          </cell>
          <cell r="I32">
            <v>53</v>
          </cell>
          <cell r="J32">
            <v>53</v>
          </cell>
          <cell r="K32">
            <v>0.96363636363636362</v>
          </cell>
          <cell r="L32">
            <v>0.58934094997332176</v>
          </cell>
          <cell r="M32">
            <v>0.58934094997332176</v>
          </cell>
          <cell r="N32">
            <v>0.58934094997332176</v>
          </cell>
          <cell r="O32">
            <v>1</v>
          </cell>
          <cell r="P32">
            <v>1</v>
          </cell>
          <cell r="Q32">
            <v>1</v>
          </cell>
          <cell r="R32">
            <v>0.58934094997332176</v>
          </cell>
          <cell r="S32">
            <v>0.5679103699742919</v>
          </cell>
          <cell r="T32">
            <v>0.5679103699742919</v>
          </cell>
          <cell r="U32">
            <v>0.5679103699742919</v>
          </cell>
          <cell r="V32">
            <v>0.96363636363636362</v>
          </cell>
          <cell r="W32">
            <v>0.96363636363636362</v>
          </cell>
          <cell r="X32">
            <v>0.96363636363636362</v>
          </cell>
          <cell r="Y32">
            <v>0.5679103699742919</v>
          </cell>
        </row>
        <row r="33">
          <cell r="C33">
            <v>15.87754950000021</v>
          </cell>
          <cell r="D33">
            <v>15.87754950000021</v>
          </cell>
          <cell r="E33">
            <v>15.87754950000021</v>
          </cell>
          <cell r="F33">
            <v>0.29875497924527822</v>
          </cell>
          <cell r="G33">
            <v>0</v>
          </cell>
          <cell r="H33">
            <v>0</v>
          </cell>
          <cell r="I33">
            <v>53</v>
          </cell>
          <cell r="J33">
            <v>53</v>
          </cell>
          <cell r="K33">
            <v>0.96363636363636362</v>
          </cell>
          <cell r="L33">
            <v>0.64987819335208252</v>
          </cell>
          <cell r="M33">
            <v>0.64987819335208252</v>
          </cell>
          <cell r="N33">
            <v>0.64987819335208252</v>
          </cell>
          <cell r="O33">
            <v>1</v>
          </cell>
          <cell r="P33">
            <v>1</v>
          </cell>
          <cell r="Q33">
            <v>1</v>
          </cell>
          <cell r="R33">
            <v>0.64987819335208252</v>
          </cell>
          <cell r="S33">
            <v>0.63264099746999192</v>
          </cell>
          <cell r="T33">
            <v>0.63264099746999192</v>
          </cell>
          <cell r="U33">
            <v>0.63264099746999192</v>
          </cell>
          <cell r="V33">
            <v>0.96363636363636362</v>
          </cell>
          <cell r="W33">
            <v>0.96363636363636362</v>
          </cell>
          <cell r="X33">
            <v>0.96363636363636362</v>
          </cell>
          <cell r="Y33">
            <v>0.63264099746999192</v>
          </cell>
        </row>
        <row r="34">
          <cell r="C34">
            <v>16.766522500000061</v>
          </cell>
          <cell r="D34">
            <v>16.766522500000061</v>
          </cell>
          <cell r="E34">
            <v>16.766522500000061</v>
          </cell>
          <cell r="F34">
            <v>0.31138585272727098</v>
          </cell>
          <cell r="G34">
            <v>0</v>
          </cell>
          <cell r="H34">
            <v>0</v>
          </cell>
          <cell r="I34">
            <v>53</v>
          </cell>
          <cell r="J34">
            <v>53</v>
          </cell>
          <cell r="K34">
            <v>1</v>
          </cell>
          <cell r="L34">
            <v>0.66022119093009191</v>
          </cell>
          <cell r="M34">
            <v>0.66022119093009191</v>
          </cell>
          <cell r="N34">
            <v>0.66022119093009191</v>
          </cell>
          <cell r="O34">
            <v>1</v>
          </cell>
          <cell r="P34">
            <v>1</v>
          </cell>
          <cell r="Q34">
            <v>1</v>
          </cell>
          <cell r="R34">
            <v>0.66022119093009191</v>
          </cell>
          <cell r="S34">
            <v>0.65814105974498172</v>
          </cell>
          <cell r="T34">
            <v>0.65814105974498172</v>
          </cell>
          <cell r="U34">
            <v>0.65814105974498172</v>
          </cell>
          <cell r="V34">
            <v>1</v>
          </cell>
          <cell r="W34">
            <v>1</v>
          </cell>
          <cell r="X34">
            <v>1</v>
          </cell>
          <cell r="Y34">
            <v>0.65814105974498172</v>
          </cell>
        </row>
        <row r="35">
          <cell r="C35">
            <v>17.795641200000318</v>
          </cell>
          <cell r="D35">
            <v>17.795641200000318</v>
          </cell>
          <cell r="E35">
            <v>17.795641200000318</v>
          </cell>
          <cell r="F35">
            <v>0.3235571127272785</v>
          </cell>
          <cell r="G35">
            <v>0</v>
          </cell>
          <cell r="H35">
            <v>0</v>
          </cell>
          <cell r="I35">
            <v>55</v>
          </cell>
          <cell r="J35">
            <v>55</v>
          </cell>
          <cell r="K35">
            <v>1</v>
          </cell>
          <cell r="L35">
            <v>0.6698504204044835</v>
          </cell>
          <cell r="M35">
            <v>0.6698504204044835</v>
          </cell>
          <cell r="N35">
            <v>0.6698504204044835</v>
          </cell>
          <cell r="O35">
            <v>1</v>
          </cell>
          <cell r="P35">
            <v>1</v>
          </cell>
          <cell r="Q35">
            <v>1</v>
          </cell>
          <cell r="R35">
            <v>0.6698504204044835</v>
          </cell>
          <cell r="S35">
            <v>0.6698504204044835</v>
          </cell>
          <cell r="T35">
            <v>0.6698504204044835</v>
          </cell>
          <cell r="U35">
            <v>0.6698504204044835</v>
          </cell>
          <cell r="V35">
            <v>1</v>
          </cell>
          <cell r="W35">
            <v>1</v>
          </cell>
          <cell r="X35">
            <v>1</v>
          </cell>
          <cell r="Y35">
            <v>0.6698504204044835</v>
          </cell>
        </row>
        <row r="36">
          <cell r="C36">
            <v>25.71736419999996</v>
          </cell>
          <cell r="D36">
            <v>25.71736419999996</v>
          </cell>
          <cell r="E36">
            <v>25.71736419999996</v>
          </cell>
          <cell r="F36">
            <v>0.46758843999999927</v>
          </cell>
          <cell r="G36">
            <v>0</v>
          </cell>
          <cell r="H36">
            <v>0</v>
          </cell>
          <cell r="I36">
            <v>55</v>
          </cell>
          <cell r="J36">
            <v>55</v>
          </cell>
          <cell r="K36">
            <v>1</v>
          </cell>
          <cell r="L36">
            <v>0.68169084275071734</v>
          </cell>
          <cell r="M36">
            <v>0.68169084275071734</v>
          </cell>
          <cell r="N36">
            <v>0.68169084275071734</v>
          </cell>
          <cell r="O36">
            <v>1</v>
          </cell>
          <cell r="P36">
            <v>1</v>
          </cell>
          <cell r="Q36">
            <v>1</v>
          </cell>
          <cell r="R36">
            <v>0.68169084275071734</v>
          </cell>
          <cell r="S36">
            <v>0.68169084275071734</v>
          </cell>
          <cell r="T36">
            <v>0.68169084275071734</v>
          </cell>
          <cell r="U36">
            <v>0.68169084275071734</v>
          </cell>
          <cell r="V36">
            <v>1</v>
          </cell>
          <cell r="W36">
            <v>1</v>
          </cell>
          <cell r="X36">
            <v>1</v>
          </cell>
          <cell r="Y36">
            <v>0.68169084275071734</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0.99801032799999234</v>
          </cell>
          <cell r="D3">
            <v>0.37590104000001312</v>
          </cell>
          <cell r="E3">
            <v>0</v>
          </cell>
          <cell r="F3">
            <v>1.373911368000005</v>
          </cell>
          <cell r="G3">
            <v>1.373911368000005</v>
          </cell>
          <cell r="H3">
            <v>1.373911368000005</v>
          </cell>
          <cell r="I3">
            <v>1.373911368000005</v>
          </cell>
          <cell r="J3">
            <v>7.6328409333333638E-2</v>
          </cell>
          <cell r="K3">
            <v>0</v>
          </cell>
          <cell r="L3">
            <v>0</v>
          </cell>
          <cell r="M3">
            <v>478.76171875</v>
          </cell>
          <cell r="N3">
            <v>474.28953124999998</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2.3896372999999969</v>
          </cell>
          <cell r="D4">
            <v>0.93007745199996805</v>
          </cell>
          <cell r="E4">
            <v>0</v>
          </cell>
          <cell r="F4">
            <v>3.3197147519999661</v>
          </cell>
          <cell r="G4">
            <v>4.6936261199999709</v>
          </cell>
          <cell r="H4">
            <v>4.6936261199999709</v>
          </cell>
          <cell r="I4">
            <v>4.6936261199999709</v>
          </cell>
          <cell r="J4">
            <v>0.13804782705882271</v>
          </cell>
          <cell r="K4">
            <v>0</v>
          </cell>
          <cell r="L4">
            <v>0</v>
          </cell>
          <cell r="M4">
            <v>516.59312499999999</v>
          </cell>
          <cell r="N4">
            <v>514.12296875000004</v>
          </cell>
          <cell r="O4">
            <v>34</v>
          </cell>
          <cell r="P4">
            <v>34</v>
          </cell>
          <cell r="Q4">
            <v>1</v>
          </cell>
          <cell r="R4">
            <v>34</v>
          </cell>
          <cell r="S4">
            <v>18</v>
          </cell>
          <cell r="T4">
            <v>18</v>
          </cell>
          <cell r="U4">
            <v>1</v>
          </cell>
          <cell r="V4">
            <v>0.99975998153540102</v>
          </cell>
          <cell r="W4">
            <v>0.99975998153540102</v>
          </cell>
          <cell r="X4">
            <v>0.99975998153540102</v>
          </cell>
          <cell r="Y4">
            <v>1</v>
          </cell>
          <cell r="Z4">
            <v>1</v>
          </cell>
          <cell r="AA4">
            <v>1</v>
          </cell>
          <cell r="AB4">
            <v>0.99975998153540102</v>
          </cell>
          <cell r="AC4">
            <v>0.99975998153540102</v>
          </cell>
          <cell r="AD4">
            <v>0.99975998153540102</v>
          </cell>
          <cell r="AE4">
            <v>0.99975998153540102</v>
          </cell>
          <cell r="AF4">
            <v>1</v>
          </cell>
          <cell r="AG4">
            <v>1</v>
          </cell>
          <cell r="AH4">
            <v>1</v>
          </cell>
          <cell r="AI4">
            <v>0.99975998153540102</v>
          </cell>
          <cell r="AJ4">
            <v>0</v>
          </cell>
          <cell r="AK4">
            <v>0</v>
          </cell>
          <cell r="AL4">
            <v>0</v>
          </cell>
          <cell r="AM4">
            <v>0</v>
          </cell>
          <cell r="AN4">
            <v>1.8888888888888891</v>
          </cell>
          <cell r="AO4">
            <v>1.8888888888888891</v>
          </cell>
          <cell r="AP4">
            <v>2.2248101755113678</v>
          </cell>
          <cell r="AQ4">
            <v>2.2248101755113678</v>
          </cell>
          <cell r="AR4">
            <v>1.1778406811530771</v>
          </cell>
          <cell r="AS4">
            <v>1.1778406811530771</v>
          </cell>
          <cell r="AT4">
            <v>0.59493626895222707</v>
          </cell>
          <cell r="AU4">
            <v>0.59493626895222707</v>
          </cell>
          <cell r="AV4">
            <v>1</v>
          </cell>
          <cell r="AW4">
            <v>1</v>
          </cell>
          <cell r="AX4">
            <v>1</v>
          </cell>
          <cell r="AY4">
            <v>1</v>
          </cell>
          <cell r="AZ4">
            <v>1</v>
          </cell>
          <cell r="BA4">
            <v>1</v>
          </cell>
          <cell r="BB4">
            <v>1.44</v>
          </cell>
          <cell r="BC4">
            <v>1.44</v>
          </cell>
          <cell r="BD4">
            <v>10</v>
          </cell>
          <cell r="BE4">
            <v>10</v>
          </cell>
          <cell r="BF4">
            <v>0</v>
          </cell>
          <cell r="BG4">
            <v>0</v>
          </cell>
          <cell r="BH4">
            <v>0</v>
          </cell>
          <cell r="BI4">
            <v>0</v>
          </cell>
          <cell r="BJ4">
            <v>7.4406135193551144</v>
          </cell>
          <cell r="BK4">
            <v>5.9673295819864293E-4</v>
          </cell>
          <cell r="BL4">
            <v>6.5600000000000023</v>
          </cell>
          <cell r="BM4">
            <v>1.429382464739353E-3</v>
          </cell>
          <cell r="BN4">
            <v>3.9391483337762372</v>
          </cell>
          <cell r="BO4">
            <v>1.955550569281855E-2</v>
          </cell>
          <cell r="BP4">
            <v>3.4729411764705902</v>
          </cell>
          <cell r="BQ4">
            <v>3.1108336784787659E-2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34</v>
          </cell>
          <cell r="DJ4">
            <v>34</v>
          </cell>
          <cell r="DK4">
            <v>0</v>
          </cell>
          <cell r="DL4">
            <v>0</v>
          </cell>
          <cell r="DM4">
            <v>0</v>
          </cell>
          <cell r="DN4">
            <v>0</v>
          </cell>
          <cell r="DO4">
            <v>34</v>
          </cell>
          <cell r="DP4">
            <v>34</v>
          </cell>
          <cell r="DQ4">
            <v>34</v>
          </cell>
          <cell r="DR4">
            <v>34</v>
          </cell>
          <cell r="DS4">
            <v>34</v>
          </cell>
          <cell r="DT4">
            <v>34</v>
          </cell>
          <cell r="DU4">
            <v>34</v>
          </cell>
          <cell r="DV4">
            <v>34</v>
          </cell>
          <cell r="DW4">
            <v>34</v>
          </cell>
          <cell r="DX4">
            <v>34</v>
          </cell>
          <cell r="DY4">
            <v>0</v>
          </cell>
          <cell r="DZ4">
            <v>0</v>
          </cell>
          <cell r="EA4">
            <v>0</v>
          </cell>
          <cell r="EB4">
            <v>0</v>
          </cell>
          <cell r="EC4">
            <v>0</v>
          </cell>
          <cell r="ED4">
            <v>0</v>
          </cell>
          <cell r="EE4">
            <v>1.8888888888888891</v>
          </cell>
          <cell r="EF4">
            <v>1.8888888888888891</v>
          </cell>
          <cell r="EG4">
            <v>1.8888888888888891</v>
          </cell>
          <cell r="EH4">
            <v>1.8888888888888891</v>
          </cell>
          <cell r="EI4">
            <v>1.8888888888888891</v>
          </cell>
          <cell r="EJ4">
            <v>1.8888888888888891</v>
          </cell>
          <cell r="EK4">
            <v>1.8888888888888891</v>
          </cell>
          <cell r="EL4">
            <v>1.8888888888888891</v>
          </cell>
          <cell r="EM4">
            <v>1.8888888888888891</v>
          </cell>
          <cell r="EN4">
            <v>1.8888888888888891</v>
          </cell>
        </row>
        <row r="5">
          <cell r="A5">
            <v>2</v>
          </cell>
          <cell r="B5">
            <v>1</v>
          </cell>
          <cell r="C5">
            <v>5.9751517599999682</v>
          </cell>
          <cell r="D5">
            <v>6.6061024439999896</v>
          </cell>
          <cell r="E5">
            <v>0</v>
          </cell>
          <cell r="F5">
            <v>12.58125420399996</v>
          </cell>
          <cell r="G5">
            <v>17.27488032399993</v>
          </cell>
          <cell r="H5">
            <v>17.27488032399993</v>
          </cell>
          <cell r="I5">
            <v>17.27488032399993</v>
          </cell>
          <cell r="J5">
            <v>0.32088741047409819</v>
          </cell>
          <cell r="K5">
            <v>0</v>
          </cell>
          <cell r="L5">
            <v>0</v>
          </cell>
          <cell r="M5">
            <v>611.18812500000001</v>
          </cell>
          <cell r="N5">
            <v>630.92203125000003</v>
          </cell>
          <cell r="O5">
            <v>53.8</v>
          </cell>
          <cell r="P5">
            <v>53.8</v>
          </cell>
          <cell r="Q5">
            <v>1</v>
          </cell>
          <cell r="R5">
            <v>0</v>
          </cell>
          <cell r="S5">
            <v>34</v>
          </cell>
          <cell r="T5">
            <v>34</v>
          </cell>
          <cell r="U5">
            <v>0.98545454545454547</v>
          </cell>
          <cell r="V5">
            <v>0.6565734772868862</v>
          </cell>
          <cell r="W5">
            <v>0.6565734772868862</v>
          </cell>
          <cell r="X5">
            <v>0.6565734772868862</v>
          </cell>
          <cell r="Y5">
            <v>1</v>
          </cell>
          <cell r="Z5">
            <v>1</v>
          </cell>
          <cell r="AA5">
            <v>1</v>
          </cell>
          <cell r="AB5">
            <v>0.6565734772868862</v>
          </cell>
          <cell r="AC5">
            <v>0.64717752429865993</v>
          </cell>
          <cell r="AD5">
            <v>0.64717752429865993</v>
          </cell>
          <cell r="AE5">
            <v>0.64717752429865993</v>
          </cell>
          <cell r="AF5">
            <v>0.98545454545454547</v>
          </cell>
          <cell r="AG5">
            <v>0.98545454545454547</v>
          </cell>
          <cell r="AH5">
            <v>0.98545454545454547</v>
          </cell>
          <cell r="AI5">
            <v>0.64717752429865993</v>
          </cell>
          <cell r="AJ5">
            <v>0</v>
          </cell>
          <cell r="AK5">
            <v>0</v>
          </cell>
          <cell r="AL5">
            <v>0</v>
          </cell>
          <cell r="AM5">
            <v>0</v>
          </cell>
          <cell r="AN5">
            <v>1.582352941176471</v>
          </cell>
          <cell r="AO5">
            <v>1.582352941176471</v>
          </cell>
          <cell r="AP5">
            <v>1.072468539595117</v>
          </cell>
          <cell r="AQ5">
            <v>1.072468539595117</v>
          </cell>
          <cell r="AR5">
            <v>0.6779251694345928</v>
          </cell>
          <cell r="AS5">
            <v>0.6779251694345928</v>
          </cell>
          <cell r="AT5">
            <v>0.79346859755820853</v>
          </cell>
          <cell r="AU5">
            <v>0.79346859755820853</v>
          </cell>
          <cell r="AV5">
            <v>1</v>
          </cell>
          <cell r="AW5">
            <v>1</v>
          </cell>
          <cell r="AX5">
            <v>1</v>
          </cell>
          <cell r="AY5">
            <v>1</v>
          </cell>
          <cell r="AZ5">
            <v>1</v>
          </cell>
          <cell r="BA5">
            <v>1</v>
          </cell>
          <cell r="BB5">
            <v>1.99</v>
          </cell>
          <cell r="BC5">
            <v>1.99</v>
          </cell>
          <cell r="BD5">
            <v>6</v>
          </cell>
          <cell r="BE5">
            <v>6</v>
          </cell>
          <cell r="BF5">
            <v>0</v>
          </cell>
          <cell r="BG5">
            <v>0</v>
          </cell>
          <cell r="BH5">
            <v>0</v>
          </cell>
          <cell r="BI5">
            <v>0</v>
          </cell>
          <cell r="BJ5">
            <v>3.3769870796557941</v>
          </cell>
          <cell r="BK5">
            <v>3.648023120629084E-2</v>
          </cell>
          <cell r="BL5">
            <v>2.876782006920414</v>
          </cell>
          <cell r="BM5">
            <v>5.8910626174657622E-2</v>
          </cell>
          <cell r="BN5">
            <v>2.1322166312318278</v>
          </cell>
          <cell r="BO5">
            <v>0.1212283028342027</v>
          </cell>
          <cell r="BP5">
            <v>1.8165081222883659</v>
          </cell>
          <cell r="BQ5">
            <v>0.16504167530487221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34</v>
          </cell>
          <cell r="DB5">
            <v>0</v>
          </cell>
          <cell r="DC5">
            <v>0</v>
          </cell>
          <cell r="DD5">
            <v>34</v>
          </cell>
          <cell r="DE5">
            <v>34</v>
          </cell>
          <cell r="DF5">
            <v>34</v>
          </cell>
          <cell r="DG5">
            <v>34</v>
          </cell>
          <cell r="DH5">
            <v>34</v>
          </cell>
          <cell r="DI5">
            <v>53.8</v>
          </cell>
          <cell r="DJ5">
            <v>53.8</v>
          </cell>
          <cell r="DK5">
            <v>0</v>
          </cell>
          <cell r="DL5">
            <v>0</v>
          </cell>
          <cell r="DM5">
            <v>0</v>
          </cell>
          <cell r="DN5">
            <v>0</v>
          </cell>
          <cell r="DO5">
            <v>53.8</v>
          </cell>
          <cell r="DP5">
            <v>53.8</v>
          </cell>
          <cell r="DQ5">
            <v>53.8</v>
          </cell>
          <cell r="DR5">
            <v>53.8</v>
          </cell>
          <cell r="DS5">
            <v>53.8</v>
          </cell>
          <cell r="DT5">
            <v>53.8</v>
          </cell>
          <cell r="DU5">
            <v>53.8</v>
          </cell>
          <cell r="DV5">
            <v>53.8</v>
          </cell>
          <cell r="DW5">
            <v>53.8</v>
          </cell>
          <cell r="DX5">
            <v>53.8</v>
          </cell>
          <cell r="DY5">
            <v>0</v>
          </cell>
          <cell r="DZ5">
            <v>0</v>
          </cell>
          <cell r="EA5">
            <v>0</v>
          </cell>
          <cell r="EB5">
            <v>0</v>
          </cell>
          <cell r="EC5">
            <v>0</v>
          </cell>
          <cell r="ED5">
            <v>0</v>
          </cell>
          <cell r="EE5">
            <v>1.582352941176471</v>
          </cell>
          <cell r="EF5">
            <v>1.582352941176471</v>
          </cell>
          <cell r="EG5">
            <v>1.582352941176471</v>
          </cell>
          <cell r="EH5">
            <v>1.582352941176471</v>
          </cell>
          <cell r="EI5">
            <v>1.582352941176471</v>
          </cell>
          <cell r="EJ5">
            <v>1.582352941176471</v>
          </cell>
          <cell r="EK5">
            <v>1.582352941176471</v>
          </cell>
          <cell r="EL5">
            <v>1.582352941176471</v>
          </cell>
          <cell r="EM5">
            <v>1.582352941176471</v>
          </cell>
          <cell r="EN5">
            <v>1.582352941176471</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5.8509738907987019E-3</v>
          </cell>
          <cell r="D9">
            <v>8.2638298986462147E-2</v>
          </cell>
          <cell r="E9">
            <v>0</v>
          </cell>
          <cell r="F9">
            <v>8.3075536306093767E-2</v>
          </cell>
          <cell r="G9">
            <v>8.3075536306093767E-2</v>
          </cell>
          <cell r="H9">
            <v>8.3075536306093767E-2</v>
          </cell>
          <cell r="I9">
            <v>8.3075536306093767E-2</v>
          </cell>
          <cell r="J9">
            <v>4.6153075725607626E-3</v>
          </cell>
          <cell r="K9">
            <v>0</v>
          </cell>
          <cell r="L9">
            <v>0</v>
          </cell>
          <cell r="M9">
            <v>106.00725459819</v>
          </cell>
          <cell r="N9">
            <v>105.75393660003689</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2.8504770239617401E-2</v>
          </cell>
          <cell r="D10">
            <v>0.1110780459657473</v>
          </cell>
          <cell r="E10">
            <v>0</v>
          </cell>
          <cell r="F10">
            <v>0.1304380284561982</v>
          </cell>
          <cell r="G10">
            <v>0.1630995682395443</v>
          </cell>
          <cell r="H10">
            <v>0.1630995682395443</v>
          </cell>
          <cell r="I10">
            <v>0.1630995682395443</v>
          </cell>
          <cell r="J10">
            <v>4.7970461246924787E-3</v>
          </cell>
          <cell r="K10">
            <v>0</v>
          </cell>
          <cell r="L10">
            <v>0</v>
          </cell>
          <cell r="M10">
            <v>95.053820932141605</v>
          </cell>
          <cell r="N10">
            <v>94.12601431642473</v>
          </cell>
          <cell r="O10">
            <v>0</v>
          </cell>
          <cell r="P10">
            <v>0</v>
          </cell>
          <cell r="Q10">
            <v>0</v>
          </cell>
          <cell r="R10">
            <v>0</v>
          </cell>
          <cell r="S10">
            <v>0</v>
          </cell>
          <cell r="T10">
            <v>0</v>
          </cell>
          <cell r="U10">
            <v>0</v>
          </cell>
          <cell r="V10">
            <v>1.2000923229945179E-3</v>
          </cell>
          <cell r="W10">
            <v>1.2000923229945179E-3</v>
          </cell>
          <cell r="X10">
            <v>1.2000923229945179E-3</v>
          </cell>
          <cell r="Y10">
            <v>0</v>
          </cell>
          <cell r="Z10">
            <v>0</v>
          </cell>
          <cell r="AA10">
            <v>0</v>
          </cell>
          <cell r="AB10">
            <v>1.2000923229945179E-3</v>
          </cell>
          <cell r="AC10">
            <v>1.2000923229945179E-3</v>
          </cell>
          <cell r="AD10">
            <v>1.2000923229945179E-3</v>
          </cell>
          <cell r="AE10">
            <v>1.2000923229945179E-3</v>
          </cell>
          <cell r="AF10">
            <v>0</v>
          </cell>
          <cell r="AG10">
            <v>0</v>
          </cell>
          <cell r="AH10">
            <v>0</v>
          </cell>
          <cell r="AI10">
            <v>1.2000923229945179E-3</v>
          </cell>
          <cell r="AJ10">
            <v>0</v>
          </cell>
          <cell r="AK10">
            <v>0</v>
          </cell>
          <cell r="AL10">
            <v>0</v>
          </cell>
          <cell r="AM10">
            <v>0</v>
          </cell>
          <cell r="AN10">
            <v>0</v>
          </cell>
          <cell r="AO10">
            <v>0</v>
          </cell>
          <cell r="AP10">
            <v>4.3942076802636711E-2</v>
          </cell>
          <cell r="AQ10">
            <v>4.3942076802636711E-2</v>
          </cell>
          <cell r="AR10">
            <v>2.326345242492529E-2</v>
          </cell>
          <cell r="AS10">
            <v>2.326345242492529E-2</v>
          </cell>
          <cell r="AT10">
            <v>4.722140290320428E-3</v>
          </cell>
          <cell r="AU10">
            <v>4.722140290320428E-3</v>
          </cell>
          <cell r="AV10">
            <v>0</v>
          </cell>
          <cell r="AW10">
            <v>0</v>
          </cell>
          <cell r="AX10">
            <v>0</v>
          </cell>
          <cell r="AY10">
            <v>0</v>
          </cell>
          <cell r="AZ10">
            <v>0</v>
          </cell>
          <cell r="BA10">
            <v>0</v>
          </cell>
          <cell r="BB10">
            <v>0.40362936794374449</v>
          </cell>
          <cell r="BC10">
            <v>0.40362936794374449</v>
          </cell>
          <cell r="BD10">
            <v>0</v>
          </cell>
          <cell r="BE10">
            <v>0</v>
          </cell>
          <cell r="BF10">
            <v>0</v>
          </cell>
          <cell r="BG10">
            <v>0</v>
          </cell>
          <cell r="BH10">
            <v>0</v>
          </cell>
          <cell r="BI10">
            <v>0</v>
          </cell>
          <cell r="BJ10">
            <v>0.18584051532963691</v>
          </cell>
          <cell r="BK10">
            <v>1.109488237641397E-4</v>
          </cell>
          <cell r="BL10">
            <v>0.14065543223524651</v>
          </cell>
          <cell r="BM10">
            <v>2.0081558602426101E-4</v>
          </cell>
          <cell r="BN10">
            <v>9.8386155174513823E-2</v>
          </cell>
          <cell r="BO10">
            <v>1.9266583069837461E-3</v>
          </cell>
          <cell r="BP10">
            <v>7.4464640595130416E-2</v>
          </cell>
          <cell r="BQ10">
            <v>2.3168127553129651E-3</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0.2338775993787672</v>
          </cell>
          <cell r="D11">
            <v>2.175977768411788</v>
          </cell>
          <cell r="E11">
            <v>0</v>
          </cell>
          <cell r="F11">
            <v>2.2680637772504308</v>
          </cell>
          <cell r="G11">
            <v>2.2662064173333198</v>
          </cell>
          <cell r="H11">
            <v>2.2662064173333198</v>
          </cell>
          <cell r="I11">
            <v>2.2662064173333198</v>
          </cell>
          <cell r="J11">
            <v>3.9560814826340142E-2</v>
          </cell>
          <cell r="K11">
            <v>0</v>
          </cell>
          <cell r="L11">
            <v>0</v>
          </cell>
          <cell r="M11">
            <v>83.854138812996823</v>
          </cell>
          <cell r="N11">
            <v>83.623146682676705</v>
          </cell>
          <cell r="O11">
            <v>0.99999999999999867</v>
          </cell>
          <cell r="P11">
            <v>0.99999999999999867</v>
          </cell>
          <cell r="Q11">
            <v>0</v>
          </cell>
          <cell r="R11">
            <v>0</v>
          </cell>
          <cell r="S11">
            <v>0</v>
          </cell>
          <cell r="T11">
            <v>0</v>
          </cell>
          <cell r="U11">
            <v>1.8181818181818181E-2</v>
          </cell>
          <cell r="V11">
            <v>1.9999785721873511E-2</v>
          </cell>
          <cell r="W11">
            <v>1.9999785721873511E-2</v>
          </cell>
          <cell r="X11">
            <v>1.9999785721873511E-2</v>
          </cell>
          <cell r="Y11">
            <v>0</v>
          </cell>
          <cell r="Z11">
            <v>0</v>
          </cell>
          <cell r="AA11">
            <v>0</v>
          </cell>
          <cell r="AB11">
            <v>1.9999785721873511E-2</v>
          </cell>
          <cell r="AC11">
            <v>2.7042092623558601E-2</v>
          </cell>
          <cell r="AD11">
            <v>2.7042092623558601E-2</v>
          </cell>
          <cell r="AE11">
            <v>2.7042092623558601E-2</v>
          </cell>
          <cell r="AF11">
            <v>1.8181818181818181E-2</v>
          </cell>
          <cell r="AG11">
            <v>1.8181818181818181E-2</v>
          </cell>
          <cell r="AH11">
            <v>1.8181818181818181E-2</v>
          </cell>
          <cell r="AI11">
            <v>2.7042092623558601E-2</v>
          </cell>
          <cell r="AJ11">
            <v>0</v>
          </cell>
          <cell r="AK11">
            <v>0</v>
          </cell>
          <cell r="AL11">
            <v>0</v>
          </cell>
          <cell r="AM11">
            <v>0</v>
          </cell>
          <cell r="AN11">
            <v>2.9411764705882349E-2</v>
          </cell>
          <cell r="AO11">
            <v>2.9411764705882349E-2</v>
          </cell>
          <cell r="AP11">
            <v>6.280157361017219E-2</v>
          </cell>
          <cell r="AQ11">
            <v>6.280157361017219E-2</v>
          </cell>
          <cell r="AR11">
            <v>4.0291476490780603E-2</v>
          </cell>
          <cell r="AS11">
            <v>4.0291476490780603E-2</v>
          </cell>
          <cell r="AT11">
            <v>8.5276391718189723E-3</v>
          </cell>
          <cell r="AU11">
            <v>8.5276391718189723E-3</v>
          </cell>
          <cell r="AV11">
            <v>0</v>
          </cell>
          <cell r="AW11">
            <v>0</v>
          </cell>
          <cell r="AX11">
            <v>0</v>
          </cell>
          <cell r="AY11">
            <v>0</v>
          </cell>
          <cell r="AZ11">
            <v>0</v>
          </cell>
          <cell r="BA11">
            <v>0</v>
          </cell>
          <cell r="BB11">
            <v>4.9999999999999989E-2</v>
          </cell>
          <cell r="BC11">
            <v>4.9999999999999989E-2</v>
          </cell>
          <cell r="BD11">
            <v>0</v>
          </cell>
          <cell r="BE11">
            <v>0</v>
          </cell>
          <cell r="BF11">
            <v>0</v>
          </cell>
          <cell r="BG11">
            <v>0</v>
          </cell>
          <cell r="BH11">
            <v>0</v>
          </cell>
          <cell r="BI11">
            <v>0</v>
          </cell>
          <cell r="BJ11">
            <v>0.38044839693693228</v>
          </cell>
          <cell r="BK11">
            <v>1.3079610196194471E-2</v>
          </cell>
          <cell r="BL11">
            <v>0.31148376546682383</v>
          </cell>
          <cell r="BM11">
            <v>1.7662115710785058E-2</v>
          </cell>
          <cell r="BN11">
            <v>0.2172246337556539</v>
          </cell>
          <cell r="BO11">
            <v>2.5588429047563081E-2</v>
          </cell>
          <cell r="BP11">
            <v>0.17771479112741601</v>
          </cell>
          <cell r="BQ11">
            <v>2.883053953912891E-2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0.99999999999999867</v>
          </cell>
          <cell r="DJ11">
            <v>0.99999999999999867</v>
          </cell>
          <cell r="DK11">
            <v>0</v>
          </cell>
          <cell r="DL11">
            <v>0</v>
          </cell>
          <cell r="DM11">
            <v>0</v>
          </cell>
          <cell r="DN11">
            <v>0</v>
          </cell>
          <cell r="DO11">
            <v>0.99999999999999867</v>
          </cell>
          <cell r="DP11">
            <v>0.99999999999999867</v>
          </cell>
          <cell r="DQ11">
            <v>0.99999999999999867</v>
          </cell>
          <cell r="DR11">
            <v>0.99999999999999867</v>
          </cell>
          <cell r="DS11">
            <v>0.99999999999999867</v>
          </cell>
          <cell r="DT11">
            <v>0.99999999999999867</v>
          </cell>
          <cell r="DU11">
            <v>0.99999999999999867</v>
          </cell>
          <cell r="DV11">
            <v>0.99999999999999867</v>
          </cell>
          <cell r="DW11">
            <v>0.99999999999999867</v>
          </cell>
          <cell r="DX11">
            <v>0.99999999999999867</v>
          </cell>
          <cell r="DY11">
            <v>0</v>
          </cell>
          <cell r="DZ11">
            <v>0</v>
          </cell>
          <cell r="EA11">
            <v>0</v>
          </cell>
          <cell r="EB11">
            <v>0</v>
          </cell>
          <cell r="EC11">
            <v>0</v>
          </cell>
          <cell r="ED11">
            <v>0</v>
          </cell>
          <cell r="EE11">
            <v>2.9411764705882349E-2</v>
          </cell>
          <cell r="EF11">
            <v>2.9411764705882349E-2</v>
          </cell>
          <cell r="EG11">
            <v>2.9411764705882349E-2</v>
          </cell>
          <cell r="EH11">
            <v>2.9411764705882349E-2</v>
          </cell>
          <cell r="EI11">
            <v>2.9411764705882349E-2</v>
          </cell>
          <cell r="EJ11">
            <v>2.9411764705882349E-2</v>
          </cell>
          <cell r="EK11">
            <v>2.9411764705882349E-2</v>
          </cell>
          <cell r="EL11">
            <v>2.9411764705882349E-2</v>
          </cell>
          <cell r="EM11">
            <v>2.9411764705882349E-2</v>
          </cell>
          <cell r="EN11">
            <v>2.9411764705882349E-2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0.99118670000007114</v>
          </cell>
          <cell r="D15">
            <v>0.30542850000003341</v>
          </cell>
          <cell r="E15">
            <v>0</v>
          </cell>
          <cell r="F15">
            <v>1.298157000000089</v>
          </cell>
          <cell r="G15">
            <v>1.298157000000089</v>
          </cell>
          <cell r="H15">
            <v>1.298157000000089</v>
          </cell>
          <cell r="I15">
            <v>1.298157000000089</v>
          </cell>
          <cell r="J15">
            <v>7.2119833333338254E-2</v>
          </cell>
          <cell r="K15">
            <v>0</v>
          </cell>
          <cell r="L15">
            <v>0</v>
          </cell>
          <cell r="M15">
            <v>272.9140625</v>
          </cell>
          <cell r="N15">
            <v>268.875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2.3442258999999979</v>
          </cell>
          <cell r="D16">
            <v>0.7390791000000263</v>
          </cell>
          <cell r="E16">
            <v>0</v>
          </cell>
          <cell r="F16">
            <v>3.0889111000000748</v>
          </cell>
          <cell r="G16">
            <v>4.4146541000000354</v>
          </cell>
          <cell r="H16">
            <v>4.4146541000000354</v>
          </cell>
          <cell r="I16">
            <v>4.4146541000000354</v>
          </cell>
          <cell r="J16">
            <v>0.1298427676470599</v>
          </cell>
          <cell r="K16">
            <v>0</v>
          </cell>
          <cell r="L16">
            <v>0</v>
          </cell>
          <cell r="M16">
            <v>331.1171875</v>
          </cell>
          <cell r="N16">
            <v>329.734375</v>
          </cell>
          <cell r="O16">
            <v>34</v>
          </cell>
          <cell r="P16">
            <v>34</v>
          </cell>
          <cell r="Q16">
            <v>1</v>
          </cell>
          <cell r="R16">
            <v>34</v>
          </cell>
          <cell r="S16">
            <v>18</v>
          </cell>
          <cell r="T16">
            <v>18</v>
          </cell>
          <cell r="U16">
            <v>1</v>
          </cell>
          <cell r="V16">
            <v>0.99399953838502741</v>
          </cell>
          <cell r="W16">
            <v>0.99399953838502741</v>
          </cell>
          <cell r="X16">
            <v>0.99399953838502741</v>
          </cell>
          <cell r="Y16">
            <v>1</v>
          </cell>
          <cell r="Z16">
            <v>1</v>
          </cell>
          <cell r="AA16">
            <v>1</v>
          </cell>
          <cell r="AB16">
            <v>0.99399953838502741</v>
          </cell>
          <cell r="AC16">
            <v>0.99399953838502741</v>
          </cell>
          <cell r="AD16">
            <v>0.99399953838502741</v>
          </cell>
          <cell r="AE16">
            <v>0.99399953838502741</v>
          </cell>
          <cell r="AF16">
            <v>1</v>
          </cell>
          <cell r="AG16">
            <v>1</v>
          </cell>
          <cell r="AH16">
            <v>1</v>
          </cell>
          <cell r="AI16">
            <v>0.99399953838502741</v>
          </cell>
          <cell r="AJ16">
            <v>0</v>
          </cell>
          <cell r="AK16">
            <v>0</v>
          </cell>
          <cell r="AL16">
            <v>0</v>
          </cell>
          <cell r="AM16">
            <v>0</v>
          </cell>
          <cell r="AN16">
            <v>1.8888888888888891</v>
          </cell>
          <cell r="AO16">
            <v>1.8888888888888891</v>
          </cell>
          <cell r="AP16">
            <v>2.138963159732493</v>
          </cell>
          <cell r="AQ16">
            <v>2.138963159732493</v>
          </cell>
          <cell r="AR16">
            <v>1.1323922610348489</v>
          </cell>
          <cell r="AS16">
            <v>1.1323922610348489</v>
          </cell>
          <cell r="AT16">
            <v>0.5898463390261125</v>
          </cell>
          <cell r="AU16">
            <v>0.5898463390261125</v>
          </cell>
          <cell r="AV16">
            <v>1</v>
          </cell>
          <cell r="AW16">
            <v>1</v>
          </cell>
          <cell r="AX16">
            <v>1</v>
          </cell>
          <cell r="AY16">
            <v>1</v>
          </cell>
          <cell r="AZ16">
            <v>1</v>
          </cell>
          <cell r="BA16">
            <v>1</v>
          </cell>
          <cell r="BB16">
            <v>1</v>
          </cell>
          <cell r="BC16">
            <v>1</v>
          </cell>
          <cell r="BD16">
            <v>10</v>
          </cell>
          <cell r="BE16">
            <v>10</v>
          </cell>
          <cell r="BF16">
            <v>0</v>
          </cell>
          <cell r="BG16">
            <v>0</v>
          </cell>
          <cell r="BH16">
            <v>0</v>
          </cell>
          <cell r="BI16">
            <v>0</v>
          </cell>
          <cell r="BJ16">
            <v>7.1316255022629136</v>
          </cell>
          <cell r="BK16">
            <v>4.7380522086598039E-4</v>
          </cell>
          <cell r="BL16">
            <v>6.3333333333333348</v>
          </cell>
          <cell r="BM16">
            <v>1.203859994828201E-3</v>
          </cell>
          <cell r="BN16">
            <v>3.7755664423744841</v>
          </cell>
          <cell r="BO16">
            <v>1.7378946477772699E-2</v>
          </cell>
          <cell r="BP16">
            <v>3.3529411764705892</v>
          </cell>
          <cell r="BQ16">
            <v>2.84723018435925E-2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34</v>
          </cell>
          <cell r="DJ16">
            <v>34</v>
          </cell>
          <cell r="DK16">
            <v>0</v>
          </cell>
          <cell r="DL16">
            <v>0</v>
          </cell>
          <cell r="DM16">
            <v>0</v>
          </cell>
          <cell r="DN16">
            <v>0</v>
          </cell>
          <cell r="DO16">
            <v>34</v>
          </cell>
          <cell r="DP16">
            <v>34</v>
          </cell>
          <cell r="DQ16">
            <v>34</v>
          </cell>
          <cell r="DR16">
            <v>34</v>
          </cell>
          <cell r="DS16">
            <v>34</v>
          </cell>
          <cell r="DT16">
            <v>34</v>
          </cell>
          <cell r="DU16">
            <v>34</v>
          </cell>
          <cell r="DV16">
            <v>34</v>
          </cell>
          <cell r="DW16">
            <v>34</v>
          </cell>
          <cell r="DX16">
            <v>34</v>
          </cell>
          <cell r="DY16">
            <v>0</v>
          </cell>
          <cell r="DZ16">
            <v>0</v>
          </cell>
          <cell r="EA16">
            <v>0</v>
          </cell>
          <cell r="EB16">
            <v>0</v>
          </cell>
          <cell r="EC16">
            <v>0</v>
          </cell>
          <cell r="ED16">
            <v>0</v>
          </cell>
          <cell r="EE16">
            <v>1.8888888888888891</v>
          </cell>
          <cell r="EF16">
            <v>1.8888888888888891</v>
          </cell>
          <cell r="EG16">
            <v>1.8888888888888891</v>
          </cell>
          <cell r="EH16">
            <v>1.8888888888888891</v>
          </cell>
          <cell r="EI16">
            <v>1.8888888888888891</v>
          </cell>
          <cell r="EJ16">
            <v>1.8888888888888891</v>
          </cell>
          <cell r="EK16">
            <v>1.8888888888888891</v>
          </cell>
          <cell r="EL16">
            <v>1.8888888888888891</v>
          </cell>
          <cell r="EM16">
            <v>1.8888888888888891</v>
          </cell>
          <cell r="EN16">
            <v>1.8888888888888891</v>
          </cell>
        </row>
        <row r="17">
          <cell r="A17">
            <v>14</v>
          </cell>
          <cell r="B17">
            <v>1</v>
          </cell>
          <cell r="C17">
            <v>5.7552284000001066</v>
          </cell>
          <cell r="D17">
            <v>4.4574062999999464</v>
          </cell>
          <cell r="E17">
            <v>0</v>
          </cell>
          <cell r="F17">
            <v>10.253412799999889</v>
          </cell>
          <cell r="G17">
            <v>14.8688363</v>
          </cell>
          <cell r="H17">
            <v>14.8688363</v>
          </cell>
          <cell r="I17">
            <v>14.8688363</v>
          </cell>
          <cell r="J17">
            <v>0.28054408113207552</v>
          </cell>
          <cell r="K17">
            <v>0</v>
          </cell>
          <cell r="L17">
            <v>0</v>
          </cell>
          <cell r="M17">
            <v>458.04296875</v>
          </cell>
          <cell r="N17">
            <v>479.9453125</v>
          </cell>
          <cell r="O17">
            <v>53</v>
          </cell>
          <cell r="P17">
            <v>53</v>
          </cell>
          <cell r="Q17">
            <v>1</v>
          </cell>
          <cell r="R17">
            <v>0</v>
          </cell>
          <cell r="S17">
            <v>34</v>
          </cell>
          <cell r="T17">
            <v>34</v>
          </cell>
          <cell r="U17">
            <v>0.96363636363636362</v>
          </cell>
          <cell r="V17">
            <v>0.58934094997332176</v>
          </cell>
          <cell r="W17">
            <v>0.58934094997332176</v>
          </cell>
          <cell r="X17">
            <v>0.58934094997332176</v>
          </cell>
          <cell r="Y17">
            <v>1</v>
          </cell>
          <cell r="Z17">
            <v>1</v>
          </cell>
          <cell r="AA17">
            <v>1</v>
          </cell>
          <cell r="AB17">
            <v>0.58934094997332176</v>
          </cell>
          <cell r="AC17">
            <v>0.5679103699742919</v>
          </cell>
          <cell r="AD17">
            <v>0.5679103699742919</v>
          </cell>
          <cell r="AE17">
            <v>0.5679103699742919</v>
          </cell>
          <cell r="AF17">
            <v>0.96363636363636362</v>
          </cell>
          <cell r="AG17">
            <v>0.96363636363636362</v>
          </cell>
          <cell r="AH17">
            <v>0.96363636363636362</v>
          </cell>
          <cell r="AI17">
            <v>0.5679103699742919</v>
          </cell>
          <cell r="AJ17">
            <v>0</v>
          </cell>
          <cell r="AK17">
            <v>0</v>
          </cell>
          <cell r="AL17">
            <v>0</v>
          </cell>
          <cell r="AM17">
            <v>0</v>
          </cell>
          <cell r="AN17">
            <v>1.5588235294117649</v>
          </cell>
          <cell r="AO17">
            <v>1.5588235294117649</v>
          </cell>
          <cell r="AP17">
            <v>0.98518436614377802</v>
          </cell>
          <cell r="AQ17">
            <v>0.98518436614377802</v>
          </cell>
          <cell r="AR17">
            <v>0.60902306270706275</v>
          </cell>
          <cell r="AS17">
            <v>0.60902306270706275</v>
          </cell>
          <cell r="AT17">
            <v>0.77501669788239302</v>
          </cell>
          <cell r="AU17">
            <v>0.77501669788239302</v>
          </cell>
          <cell r="AV17">
            <v>1</v>
          </cell>
          <cell r="AW17">
            <v>1</v>
          </cell>
          <cell r="AX17">
            <v>1</v>
          </cell>
          <cell r="AY17">
            <v>1</v>
          </cell>
          <cell r="AZ17">
            <v>1</v>
          </cell>
          <cell r="BA17">
            <v>1</v>
          </cell>
          <cell r="BB17">
            <v>1.75</v>
          </cell>
          <cell r="BC17">
            <v>1.75</v>
          </cell>
          <cell r="BD17">
            <v>6</v>
          </cell>
          <cell r="BE17">
            <v>6</v>
          </cell>
          <cell r="BF17">
            <v>0</v>
          </cell>
          <cell r="BG17">
            <v>0</v>
          </cell>
          <cell r="BH17">
            <v>0</v>
          </cell>
          <cell r="BI17">
            <v>0</v>
          </cell>
          <cell r="BJ17">
            <v>2.7238057285824961</v>
          </cell>
          <cell r="BK17">
            <v>1.486248552966676E-2</v>
          </cell>
          <cell r="BL17">
            <v>2.3088235294117641</v>
          </cell>
          <cell r="BM17">
            <v>2.960250793310213E-2</v>
          </cell>
          <cell r="BN17">
            <v>1.7473470711661301</v>
          </cell>
          <cell r="BO17">
            <v>7.4134466382866387E-2</v>
          </cell>
          <cell r="BP17">
            <v>1.4811320754716979</v>
          </cell>
          <cell r="BQ17">
            <v>0.11350188561201011</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34</v>
          </cell>
          <cell r="DB17">
            <v>0</v>
          </cell>
          <cell r="DC17">
            <v>0</v>
          </cell>
          <cell r="DD17">
            <v>34</v>
          </cell>
          <cell r="DE17">
            <v>34</v>
          </cell>
          <cell r="DF17">
            <v>34</v>
          </cell>
          <cell r="DG17">
            <v>34</v>
          </cell>
          <cell r="DH17">
            <v>34</v>
          </cell>
          <cell r="DI17">
            <v>53</v>
          </cell>
          <cell r="DJ17">
            <v>53</v>
          </cell>
          <cell r="DK17">
            <v>0</v>
          </cell>
          <cell r="DL17">
            <v>0</v>
          </cell>
          <cell r="DM17">
            <v>0</v>
          </cell>
          <cell r="DN17">
            <v>0</v>
          </cell>
          <cell r="DO17">
            <v>53</v>
          </cell>
          <cell r="DP17">
            <v>53</v>
          </cell>
          <cell r="DQ17">
            <v>53</v>
          </cell>
          <cell r="DR17">
            <v>53</v>
          </cell>
          <cell r="DS17">
            <v>53</v>
          </cell>
          <cell r="DT17">
            <v>53</v>
          </cell>
          <cell r="DU17">
            <v>53</v>
          </cell>
          <cell r="DV17">
            <v>53</v>
          </cell>
          <cell r="DW17">
            <v>53</v>
          </cell>
          <cell r="DX17">
            <v>53</v>
          </cell>
          <cell r="DY17">
            <v>0</v>
          </cell>
          <cell r="DZ17">
            <v>0</v>
          </cell>
          <cell r="EA17">
            <v>0</v>
          </cell>
          <cell r="EB17">
            <v>0</v>
          </cell>
          <cell r="EC17">
            <v>0</v>
          </cell>
          <cell r="ED17">
            <v>0</v>
          </cell>
          <cell r="EE17">
            <v>1.5588235294117649</v>
          </cell>
          <cell r="EF17">
            <v>1.5588235294117649</v>
          </cell>
          <cell r="EG17">
            <v>1.5588235294117649</v>
          </cell>
          <cell r="EH17">
            <v>1.5588235294117649</v>
          </cell>
          <cell r="EI17">
            <v>1.5588235294117649</v>
          </cell>
          <cell r="EJ17">
            <v>1.5588235294117649</v>
          </cell>
          <cell r="EK17">
            <v>1.5588235294117649</v>
          </cell>
          <cell r="EL17">
            <v>1.5588235294117649</v>
          </cell>
          <cell r="EM17">
            <v>1.5588235294117649</v>
          </cell>
          <cell r="EN17">
            <v>1.5588235294117649</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0.99305500000000535</v>
          </cell>
          <cell r="D21">
            <v>0.33325180000008459</v>
          </cell>
          <cell r="E21">
            <v>0</v>
          </cell>
          <cell r="F21">
            <v>1.32940600000012</v>
          </cell>
          <cell r="G21">
            <v>1.32940600000012</v>
          </cell>
          <cell r="H21">
            <v>1.32940600000012</v>
          </cell>
          <cell r="I21">
            <v>1.32940600000012</v>
          </cell>
          <cell r="J21">
            <v>7.3855888888895535E-2</v>
          </cell>
          <cell r="K21">
            <v>0</v>
          </cell>
          <cell r="L21">
            <v>0</v>
          </cell>
          <cell r="M21">
            <v>408.59375</v>
          </cell>
          <cell r="N21">
            <v>409.90234375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2.3725775999999432</v>
          </cell>
          <cell r="D22">
            <v>0.85151509999992925</v>
          </cell>
          <cell r="E22">
            <v>0</v>
          </cell>
          <cell r="F22">
            <v>3.2071940999998669</v>
          </cell>
          <cell r="G22">
            <v>4.5934166999998638</v>
          </cell>
          <cell r="H22">
            <v>4.5934166999998638</v>
          </cell>
          <cell r="I22">
            <v>4.5934166999998638</v>
          </cell>
          <cell r="J22">
            <v>0.13510049117646661</v>
          </cell>
          <cell r="K22">
            <v>0</v>
          </cell>
          <cell r="L22">
            <v>0</v>
          </cell>
          <cell r="M22">
            <v>448.3046875</v>
          </cell>
          <cell r="N22">
            <v>443.46484375</v>
          </cell>
          <cell r="O22">
            <v>34</v>
          </cell>
          <cell r="P22">
            <v>34</v>
          </cell>
          <cell r="Q22">
            <v>1</v>
          </cell>
          <cell r="R22">
            <v>34</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1.8888888888888891</v>
          </cell>
          <cell r="AO22">
            <v>1.8888888888888891</v>
          </cell>
          <cell r="AP22">
            <v>2.1932755222132649</v>
          </cell>
          <cell r="AQ22">
            <v>2.1932755222132649</v>
          </cell>
          <cell r="AR22">
            <v>1.1611458647011399</v>
          </cell>
          <cell r="AS22">
            <v>1.1611458647011399</v>
          </cell>
          <cell r="AT22">
            <v>0.5898463390261125</v>
          </cell>
          <cell r="AU22">
            <v>0.5898463390261125</v>
          </cell>
          <cell r="AV22">
            <v>1</v>
          </cell>
          <cell r="AW22">
            <v>1</v>
          </cell>
          <cell r="AX22">
            <v>1</v>
          </cell>
          <cell r="AY22">
            <v>1</v>
          </cell>
          <cell r="AZ22">
            <v>1</v>
          </cell>
          <cell r="BA22">
            <v>1</v>
          </cell>
          <cell r="BB22">
            <v>1</v>
          </cell>
          <cell r="BC22">
            <v>1</v>
          </cell>
          <cell r="BD22">
            <v>10</v>
          </cell>
          <cell r="BE22">
            <v>10</v>
          </cell>
          <cell r="BF22">
            <v>0</v>
          </cell>
          <cell r="BG22">
            <v>0</v>
          </cell>
          <cell r="BH22">
            <v>0</v>
          </cell>
          <cell r="BI22">
            <v>0</v>
          </cell>
          <cell r="BJ22">
            <v>7.2993037606984483</v>
          </cell>
          <cell r="BK22">
            <v>4.7380522086598039E-4</v>
          </cell>
          <cell r="BL22">
            <v>6.4444444444444464</v>
          </cell>
          <cell r="BM22">
            <v>1.203859994828201E-3</v>
          </cell>
          <cell r="BN22">
            <v>3.8643372850756492</v>
          </cell>
          <cell r="BO22">
            <v>1.7378946477772699E-2</v>
          </cell>
          <cell r="BP22">
            <v>3.4117647058823541</v>
          </cell>
          <cell r="BQ22">
            <v>2.84723018435925E-2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34</v>
          </cell>
          <cell r="DJ22">
            <v>34</v>
          </cell>
          <cell r="DK22">
            <v>0</v>
          </cell>
          <cell r="DL22">
            <v>0</v>
          </cell>
          <cell r="DM22">
            <v>0</v>
          </cell>
          <cell r="DN22">
            <v>0</v>
          </cell>
          <cell r="DO22">
            <v>34</v>
          </cell>
          <cell r="DP22">
            <v>34</v>
          </cell>
          <cell r="DQ22">
            <v>34</v>
          </cell>
          <cell r="DR22">
            <v>34</v>
          </cell>
          <cell r="DS22">
            <v>34</v>
          </cell>
          <cell r="DT22">
            <v>34</v>
          </cell>
          <cell r="DU22">
            <v>34</v>
          </cell>
          <cell r="DV22">
            <v>34</v>
          </cell>
          <cell r="DW22">
            <v>34</v>
          </cell>
          <cell r="DX22">
            <v>34</v>
          </cell>
          <cell r="DY22">
            <v>0</v>
          </cell>
          <cell r="DZ22">
            <v>0</v>
          </cell>
          <cell r="EA22">
            <v>0</v>
          </cell>
          <cell r="EB22">
            <v>0</v>
          </cell>
          <cell r="EC22">
            <v>0</v>
          </cell>
          <cell r="ED22">
            <v>0</v>
          </cell>
          <cell r="EE22">
            <v>1.8888888888888891</v>
          </cell>
          <cell r="EF22">
            <v>1.8888888888888891</v>
          </cell>
          <cell r="EG22">
            <v>1.8888888888888891</v>
          </cell>
          <cell r="EH22">
            <v>1.8888888888888891</v>
          </cell>
          <cell r="EI22">
            <v>1.8888888888888891</v>
          </cell>
          <cell r="EJ22">
            <v>1.8888888888888891</v>
          </cell>
          <cell r="EK22">
            <v>1.8888888888888891</v>
          </cell>
          <cell r="EL22">
            <v>1.8888888888888891</v>
          </cell>
          <cell r="EM22">
            <v>1.8888888888888891</v>
          </cell>
          <cell r="EN22">
            <v>1.8888888888888891</v>
          </cell>
        </row>
        <row r="23">
          <cell r="A23">
            <v>13</v>
          </cell>
          <cell r="B23">
            <v>1</v>
          </cell>
          <cell r="C23">
            <v>5.7906840000000557</v>
          </cell>
          <cell r="D23">
            <v>5.4024113000000966</v>
          </cell>
          <cell r="E23">
            <v>0</v>
          </cell>
          <cell r="F23">
            <v>11.242489499999831</v>
          </cell>
          <cell r="G23">
            <v>15.87754950000021</v>
          </cell>
          <cell r="H23">
            <v>15.87754950000021</v>
          </cell>
          <cell r="I23">
            <v>15.87754950000021</v>
          </cell>
          <cell r="J23">
            <v>0.29875497924527822</v>
          </cell>
          <cell r="K23">
            <v>0</v>
          </cell>
          <cell r="L23">
            <v>0</v>
          </cell>
          <cell r="M23">
            <v>542.3671875</v>
          </cell>
          <cell r="N23">
            <v>564.25</v>
          </cell>
          <cell r="O23">
            <v>53</v>
          </cell>
          <cell r="P23">
            <v>53</v>
          </cell>
          <cell r="Q23">
            <v>1</v>
          </cell>
          <cell r="R23">
            <v>0</v>
          </cell>
          <cell r="S23">
            <v>34</v>
          </cell>
          <cell r="T23">
            <v>34</v>
          </cell>
          <cell r="U23">
            <v>0.96363636363636362</v>
          </cell>
          <cell r="V23">
            <v>0.64987819335208252</v>
          </cell>
          <cell r="W23">
            <v>0.64987819335208252</v>
          </cell>
          <cell r="X23">
            <v>0.64987819335208252</v>
          </cell>
          <cell r="Y23">
            <v>1</v>
          </cell>
          <cell r="Z23">
            <v>1</v>
          </cell>
          <cell r="AA23">
            <v>1</v>
          </cell>
          <cell r="AB23">
            <v>0.64987819335208252</v>
          </cell>
          <cell r="AC23">
            <v>0.63264099746999192</v>
          </cell>
          <cell r="AD23">
            <v>0.63264099746999192</v>
          </cell>
          <cell r="AE23">
            <v>0.63264099746999192</v>
          </cell>
          <cell r="AF23">
            <v>0.96363636363636362</v>
          </cell>
          <cell r="AG23">
            <v>0.96363636363636362</v>
          </cell>
          <cell r="AH23">
            <v>0.96363636363636362</v>
          </cell>
          <cell r="AI23">
            <v>0.63264099746999192</v>
          </cell>
          <cell r="AJ23">
            <v>0</v>
          </cell>
          <cell r="AK23">
            <v>0</v>
          </cell>
          <cell r="AL23">
            <v>0</v>
          </cell>
          <cell r="AM23">
            <v>0</v>
          </cell>
          <cell r="AN23">
            <v>1.5588235294117649</v>
          </cell>
          <cell r="AO23">
            <v>1.5588235294117649</v>
          </cell>
          <cell r="AP23">
            <v>1.020729877619909</v>
          </cell>
          <cell r="AQ23">
            <v>1.020729877619909</v>
          </cell>
          <cell r="AR23">
            <v>0.65480784602031883</v>
          </cell>
          <cell r="AS23">
            <v>0.65480784602031883</v>
          </cell>
          <cell r="AT23">
            <v>0.78876474981244338</v>
          </cell>
          <cell r="AU23">
            <v>0.78876474981244338</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3.124368448293517</v>
          </cell>
          <cell r="BK23">
            <v>2.6725749309667129E-2</v>
          </cell>
          <cell r="BL23">
            <v>2.6911764705882359</v>
          </cell>
          <cell r="BM23">
            <v>4.6257604275795339E-2</v>
          </cell>
          <cell r="BN23">
            <v>1.989336112919915</v>
          </cell>
          <cell r="BO23">
            <v>9.908535048176223E-2</v>
          </cell>
          <cell r="BP23">
            <v>1.688679245283019</v>
          </cell>
          <cell r="BQ23">
            <v>0.1392202436399563</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34</v>
          </cell>
          <cell r="DB23">
            <v>0</v>
          </cell>
          <cell r="DC23">
            <v>0</v>
          </cell>
          <cell r="DD23">
            <v>34</v>
          </cell>
          <cell r="DE23">
            <v>34</v>
          </cell>
          <cell r="DF23">
            <v>34</v>
          </cell>
          <cell r="DG23">
            <v>34</v>
          </cell>
          <cell r="DH23">
            <v>34</v>
          </cell>
          <cell r="DI23">
            <v>53</v>
          </cell>
          <cell r="DJ23">
            <v>53</v>
          </cell>
          <cell r="DK23">
            <v>0</v>
          </cell>
          <cell r="DL23">
            <v>0</v>
          </cell>
          <cell r="DM23">
            <v>0</v>
          </cell>
          <cell r="DN23">
            <v>0</v>
          </cell>
          <cell r="DO23">
            <v>53</v>
          </cell>
          <cell r="DP23">
            <v>53</v>
          </cell>
          <cell r="DQ23">
            <v>53</v>
          </cell>
          <cell r="DR23">
            <v>53</v>
          </cell>
          <cell r="DS23">
            <v>53</v>
          </cell>
          <cell r="DT23">
            <v>53</v>
          </cell>
          <cell r="DU23">
            <v>53</v>
          </cell>
          <cell r="DV23">
            <v>53</v>
          </cell>
          <cell r="DW23">
            <v>53</v>
          </cell>
          <cell r="DX23">
            <v>53</v>
          </cell>
          <cell r="DY23">
            <v>0</v>
          </cell>
          <cell r="DZ23">
            <v>0</v>
          </cell>
          <cell r="EA23">
            <v>0</v>
          </cell>
          <cell r="EB23">
            <v>0</v>
          </cell>
          <cell r="EC23">
            <v>0</v>
          </cell>
          <cell r="ED23">
            <v>0</v>
          </cell>
          <cell r="EE23">
            <v>1.5588235294117649</v>
          </cell>
          <cell r="EF23">
            <v>1.5588235294117649</v>
          </cell>
          <cell r="EG23">
            <v>1.5588235294117649</v>
          </cell>
          <cell r="EH23">
            <v>1.5588235294117649</v>
          </cell>
          <cell r="EI23">
            <v>1.5588235294117649</v>
          </cell>
          <cell r="EJ23">
            <v>1.5588235294117649</v>
          </cell>
          <cell r="EK23">
            <v>1.5588235294117649</v>
          </cell>
          <cell r="EL23">
            <v>1.5588235294117649</v>
          </cell>
          <cell r="EM23">
            <v>1.5588235294117649</v>
          </cell>
          <cell r="EN23">
            <v>1.5588235294117649</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0.99794069999984458</v>
          </cell>
          <cell r="D27">
            <v>0.34510580000002727</v>
          </cell>
          <cell r="E27">
            <v>0</v>
          </cell>
          <cell r="F27">
            <v>1.3438776999999791</v>
          </cell>
          <cell r="G27">
            <v>1.3438776999999791</v>
          </cell>
          <cell r="H27">
            <v>1.3438776999999791</v>
          </cell>
          <cell r="I27">
            <v>1.3438776999999791</v>
          </cell>
          <cell r="J27">
            <v>7.4659872222221049E-2</v>
          </cell>
          <cell r="K27">
            <v>0</v>
          </cell>
          <cell r="L27">
            <v>0</v>
          </cell>
          <cell r="M27">
            <v>479.98046875</v>
          </cell>
          <cell r="N27">
            <v>473.78125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2.3820599999999388</v>
          </cell>
          <cell r="D28">
            <v>0.91626759999985552</v>
          </cell>
          <cell r="E28">
            <v>0</v>
          </cell>
          <cell r="F28">
            <v>3.3055297000000219</v>
          </cell>
          <cell r="G28">
            <v>4.6938337999994246</v>
          </cell>
          <cell r="H28">
            <v>4.6938337999994246</v>
          </cell>
          <cell r="I28">
            <v>4.6938337999994246</v>
          </cell>
          <cell r="J28">
            <v>0.1380539352941007</v>
          </cell>
          <cell r="K28">
            <v>0</v>
          </cell>
          <cell r="L28">
            <v>0</v>
          </cell>
          <cell r="M28">
            <v>527.41796875</v>
          </cell>
          <cell r="N28">
            <v>526.52734375</v>
          </cell>
          <cell r="O28">
            <v>34</v>
          </cell>
          <cell r="P28">
            <v>34</v>
          </cell>
          <cell r="Q28">
            <v>1</v>
          </cell>
          <cell r="R28">
            <v>34</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1.8888888888888891</v>
          </cell>
          <cell r="AO28">
            <v>1.8888888888888891</v>
          </cell>
          <cell r="AP28">
            <v>2.2199334618774951</v>
          </cell>
          <cell r="AQ28">
            <v>2.2199334618774951</v>
          </cell>
          <cell r="AR28">
            <v>1.1752588915822031</v>
          </cell>
          <cell r="AS28">
            <v>1.1752588915822031</v>
          </cell>
          <cell r="AT28">
            <v>0.59542896441087434</v>
          </cell>
          <cell r="AU28">
            <v>0.59542896441087434</v>
          </cell>
          <cell r="AV28">
            <v>1</v>
          </cell>
          <cell r="AW28">
            <v>1</v>
          </cell>
          <cell r="AX28">
            <v>1</v>
          </cell>
          <cell r="AY28">
            <v>1</v>
          </cell>
          <cell r="AZ28">
            <v>1</v>
          </cell>
          <cell r="BA28">
            <v>1</v>
          </cell>
          <cell r="BB28">
            <v>1.75</v>
          </cell>
          <cell r="BC28">
            <v>1.75</v>
          </cell>
          <cell r="BD28">
            <v>10</v>
          </cell>
          <cell r="BE28">
            <v>10</v>
          </cell>
          <cell r="BF28">
            <v>0</v>
          </cell>
          <cell r="BG28">
            <v>0</v>
          </cell>
          <cell r="BH28">
            <v>0</v>
          </cell>
          <cell r="BI28">
            <v>0</v>
          </cell>
          <cell r="BJ28">
            <v>7.3670660748659182</v>
          </cell>
          <cell r="BK28">
            <v>6.3171887875895728E-4</v>
          </cell>
          <cell r="BL28">
            <v>6.5000000000000018</v>
          </cell>
          <cell r="BM28">
            <v>1.50343919297757E-3</v>
          </cell>
          <cell r="BN28">
            <v>3.900211451399604</v>
          </cell>
          <cell r="BO28">
            <v>2.02376317177917E-2</v>
          </cell>
          <cell r="BP28">
            <v>3.4411764705882359</v>
          </cell>
          <cell r="BQ28">
            <v>3.2026984350045702E-2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34</v>
          </cell>
          <cell r="DJ28">
            <v>34</v>
          </cell>
          <cell r="DK28">
            <v>0</v>
          </cell>
          <cell r="DL28">
            <v>0</v>
          </cell>
          <cell r="DM28">
            <v>0</v>
          </cell>
          <cell r="DN28">
            <v>0</v>
          </cell>
          <cell r="DO28">
            <v>34</v>
          </cell>
          <cell r="DP28">
            <v>34</v>
          </cell>
          <cell r="DQ28">
            <v>34</v>
          </cell>
          <cell r="DR28">
            <v>34</v>
          </cell>
          <cell r="DS28">
            <v>34</v>
          </cell>
          <cell r="DT28">
            <v>34</v>
          </cell>
          <cell r="DU28">
            <v>34</v>
          </cell>
          <cell r="DV28">
            <v>34</v>
          </cell>
          <cell r="DW28">
            <v>34</v>
          </cell>
          <cell r="DX28">
            <v>34</v>
          </cell>
          <cell r="DY28">
            <v>0</v>
          </cell>
          <cell r="DZ28">
            <v>0</v>
          </cell>
          <cell r="EA28">
            <v>0</v>
          </cell>
          <cell r="EB28">
            <v>0</v>
          </cell>
          <cell r="EC28">
            <v>0</v>
          </cell>
          <cell r="ED28">
            <v>0</v>
          </cell>
          <cell r="EE28">
            <v>1.8888888888888891</v>
          </cell>
          <cell r="EF28">
            <v>1.8888888888888891</v>
          </cell>
          <cell r="EG28">
            <v>1.8888888888888891</v>
          </cell>
          <cell r="EH28">
            <v>1.8888888888888891</v>
          </cell>
          <cell r="EI28">
            <v>1.8888888888888891</v>
          </cell>
          <cell r="EJ28">
            <v>1.8888888888888891</v>
          </cell>
          <cell r="EK28">
            <v>1.8888888888888891</v>
          </cell>
          <cell r="EL28">
            <v>1.8888888888888891</v>
          </cell>
          <cell r="EM28">
            <v>1.8888888888888891</v>
          </cell>
          <cell r="EN28">
            <v>1.8888888888888891</v>
          </cell>
        </row>
        <row r="29">
          <cell r="A29">
            <v>12</v>
          </cell>
          <cell r="B29">
            <v>1</v>
          </cell>
          <cell r="C29">
            <v>5.8002406999999607</v>
          </cell>
          <cell r="D29">
            <v>6.1220078999998009</v>
          </cell>
          <cell r="E29">
            <v>0</v>
          </cell>
          <cell r="F29">
            <v>11.984594900000049</v>
          </cell>
          <cell r="G29">
            <v>16.766522500000061</v>
          </cell>
          <cell r="H29">
            <v>16.766522500000061</v>
          </cell>
          <cell r="I29">
            <v>16.766522500000061</v>
          </cell>
          <cell r="J29">
            <v>0.31138585272727098</v>
          </cell>
          <cell r="K29">
            <v>0</v>
          </cell>
          <cell r="L29">
            <v>0</v>
          </cell>
          <cell r="M29">
            <v>611.19140625</v>
          </cell>
          <cell r="N29">
            <v>631.98046875</v>
          </cell>
          <cell r="O29">
            <v>53</v>
          </cell>
          <cell r="P29">
            <v>53</v>
          </cell>
          <cell r="Q29">
            <v>1</v>
          </cell>
          <cell r="R29">
            <v>0</v>
          </cell>
          <cell r="S29">
            <v>34</v>
          </cell>
          <cell r="T29">
            <v>34</v>
          </cell>
          <cell r="U29">
            <v>1</v>
          </cell>
          <cell r="V29">
            <v>0.66022119093009191</v>
          </cell>
          <cell r="W29">
            <v>0.66022119093009191</v>
          </cell>
          <cell r="X29">
            <v>0.66022119093009191</v>
          </cell>
          <cell r="Y29">
            <v>1</v>
          </cell>
          <cell r="Z29">
            <v>1</v>
          </cell>
          <cell r="AA29">
            <v>1</v>
          </cell>
          <cell r="AB29">
            <v>0.66022119093009191</v>
          </cell>
          <cell r="AC29">
            <v>0.65814105974498172</v>
          </cell>
          <cell r="AD29">
            <v>0.65814105974498172</v>
          </cell>
          <cell r="AE29">
            <v>0.65814105974498172</v>
          </cell>
          <cell r="AF29">
            <v>1</v>
          </cell>
          <cell r="AG29">
            <v>1</v>
          </cell>
          <cell r="AH29">
            <v>1</v>
          </cell>
          <cell r="AI29">
            <v>0.65814105974498172</v>
          </cell>
          <cell r="AJ29">
            <v>0</v>
          </cell>
          <cell r="AK29">
            <v>0</v>
          </cell>
          <cell r="AL29">
            <v>0</v>
          </cell>
          <cell r="AM29">
            <v>0</v>
          </cell>
          <cell r="AN29">
            <v>1.5588235294117649</v>
          </cell>
          <cell r="AO29">
            <v>1.5588235294117649</v>
          </cell>
          <cell r="AP29">
            <v>1.0735019408982449</v>
          </cell>
          <cell r="AQ29">
            <v>1.0735019408982449</v>
          </cell>
          <cell r="AR29">
            <v>0.67358354433688572</v>
          </cell>
          <cell r="AS29">
            <v>0.67358354433688572</v>
          </cell>
          <cell r="AT29">
            <v>0.79320352197041799</v>
          </cell>
          <cell r="AU29">
            <v>0.79320352197041799</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3.314863767835408</v>
          </cell>
          <cell r="BK29">
            <v>3.6338998780606847E-2</v>
          </cell>
          <cell r="BL29">
            <v>2.7846020761245658</v>
          </cell>
          <cell r="BM29">
            <v>6.1753657397138548E-2</v>
          </cell>
          <cell r="BN29">
            <v>2.0861209999533301</v>
          </cell>
          <cell r="BO29">
            <v>0.12416784996540341</v>
          </cell>
          <cell r="BP29">
            <v>1.7641509433962259</v>
          </cell>
          <cell r="BQ29">
            <v>0.1713321954779822</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34</v>
          </cell>
          <cell r="DB29">
            <v>0</v>
          </cell>
          <cell r="DC29">
            <v>0</v>
          </cell>
          <cell r="DD29">
            <v>34</v>
          </cell>
          <cell r="DE29">
            <v>34</v>
          </cell>
          <cell r="DF29">
            <v>34</v>
          </cell>
          <cell r="DG29">
            <v>34</v>
          </cell>
          <cell r="DH29">
            <v>34</v>
          </cell>
          <cell r="DI29">
            <v>53</v>
          </cell>
          <cell r="DJ29">
            <v>53</v>
          </cell>
          <cell r="DK29">
            <v>0</v>
          </cell>
          <cell r="DL29">
            <v>0</v>
          </cell>
          <cell r="DM29">
            <v>0</v>
          </cell>
          <cell r="DN29">
            <v>0</v>
          </cell>
          <cell r="DO29">
            <v>53</v>
          </cell>
          <cell r="DP29">
            <v>53</v>
          </cell>
          <cell r="DQ29">
            <v>53</v>
          </cell>
          <cell r="DR29">
            <v>53</v>
          </cell>
          <cell r="DS29">
            <v>53</v>
          </cell>
          <cell r="DT29">
            <v>53</v>
          </cell>
          <cell r="DU29">
            <v>53</v>
          </cell>
          <cell r="DV29">
            <v>53</v>
          </cell>
          <cell r="DW29">
            <v>53</v>
          </cell>
          <cell r="DX29">
            <v>53</v>
          </cell>
          <cell r="DY29">
            <v>0</v>
          </cell>
          <cell r="DZ29">
            <v>0</v>
          </cell>
          <cell r="EA29">
            <v>0</v>
          </cell>
          <cell r="EB29">
            <v>0</v>
          </cell>
          <cell r="EC29">
            <v>0</v>
          </cell>
          <cell r="ED29">
            <v>0</v>
          </cell>
          <cell r="EE29">
            <v>1.5588235294117649</v>
          </cell>
          <cell r="EF29">
            <v>1.5588235294117649</v>
          </cell>
          <cell r="EG29">
            <v>1.5588235294117649</v>
          </cell>
          <cell r="EH29">
            <v>1.5588235294117649</v>
          </cell>
          <cell r="EI29">
            <v>1.5588235294117649</v>
          </cell>
          <cell r="EJ29">
            <v>1.5588235294117649</v>
          </cell>
          <cell r="EK29">
            <v>1.5588235294117649</v>
          </cell>
          <cell r="EL29">
            <v>1.5588235294117649</v>
          </cell>
          <cell r="EM29">
            <v>1.5588235294117649</v>
          </cell>
          <cell r="EN29">
            <v>1.5588235294117649</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1.000545599999725</v>
          </cell>
          <cell r="D33">
            <v>0.39265319999998383</v>
          </cell>
          <cell r="E33">
            <v>0</v>
          </cell>
          <cell r="F33">
            <v>1.387191399999949</v>
          </cell>
          <cell r="G33">
            <v>1.387191399999949</v>
          </cell>
          <cell r="H33">
            <v>1.387191399999949</v>
          </cell>
          <cell r="I33">
            <v>1.387191399999949</v>
          </cell>
          <cell r="J33">
            <v>7.706618888888607E-2</v>
          </cell>
          <cell r="K33">
            <v>0</v>
          </cell>
          <cell r="L33">
            <v>0</v>
          </cell>
          <cell r="M33">
            <v>567.83203125</v>
          </cell>
          <cell r="N33">
            <v>562.375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2.4073279000000412</v>
          </cell>
          <cell r="D34">
            <v>1.026305399999728</v>
          </cell>
          <cell r="E34">
            <v>0</v>
          </cell>
          <cell r="F34">
            <v>3.411922399999924</v>
          </cell>
          <cell r="G34">
            <v>4.812324599999954</v>
          </cell>
          <cell r="H34">
            <v>4.812324599999954</v>
          </cell>
          <cell r="I34">
            <v>4.812324599999954</v>
          </cell>
          <cell r="J34">
            <v>0.1415389588235281</v>
          </cell>
          <cell r="K34">
            <v>0</v>
          </cell>
          <cell r="L34">
            <v>0</v>
          </cell>
          <cell r="M34">
            <v>597.51953125</v>
          </cell>
          <cell r="N34">
            <v>593.3125</v>
          </cell>
          <cell r="O34">
            <v>34</v>
          </cell>
          <cell r="P34">
            <v>34</v>
          </cell>
          <cell r="Q34">
            <v>1</v>
          </cell>
          <cell r="R34">
            <v>34</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1.8888888888888891</v>
          </cell>
          <cell r="AO34">
            <v>1.8888888888888891</v>
          </cell>
          <cell r="AP34">
            <v>2.27231131071657</v>
          </cell>
          <cell r="AQ34">
            <v>2.27231131071657</v>
          </cell>
          <cell r="AR34">
            <v>1.2029883409675961</v>
          </cell>
          <cell r="AS34">
            <v>1.2029883409675961</v>
          </cell>
          <cell r="AT34">
            <v>0.59830523658837542</v>
          </cell>
          <cell r="AU34">
            <v>0.59830523658837542</v>
          </cell>
          <cell r="AV34">
            <v>1</v>
          </cell>
          <cell r="AW34">
            <v>1</v>
          </cell>
          <cell r="AX34">
            <v>1</v>
          </cell>
          <cell r="AY34">
            <v>1</v>
          </cell>
          <cell r="AZ34">
            <v>1</v>
          </cell>
          <cell r="BA34">
            <v>1</v>
          </cell>
          <cell r="BB34">
            <v>1.75</v>
          </cell>
          <cell r="BC34">
            <v>1.75</v>
          </cell>
          <cell r="BD34">
            <v>10</v>
          </cell>
          <cell r="BE34">
            <v>10</v>
          </cell>
          <cell r="BF34">
            <v>0</v>
          </cell>
          <cell r="BG34">
            <v>0</v>
          </cell>
          <cell r="BH34">
            <v>0</v>
          </cell>
          <cell r="BI34">
            <v>0</v>
          </cell>
          <cell r="BJ34">
            <v>7.6547142471656846</v>
          </cell>
          <cell r="BK34">
            <v>6.7600927561029076E-4</v>
          </cell>
          <cell r="BL34">
            <v>6.7222222222222241</v>
          </cell>
          <cell r="BM34">
            <v>1.589327283456528E-3</v>
          </cell>
          <cell r="BN34">
            <v>4.0524957779112452</v>
          </cell>
          <cell r="BO34">
            <v>2.0976819482989999E-2</v>
          </cell>
          <cell r="BP34">
            <v>3.5588235294117658</v>
          </cell>
          <cell r="BQ34">
            <v>3.2982943793209131E-2</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34</v>
          </cell>
          <cell r="DJ34">
            <v>34</v>
          </cell>
          <cell r="DK34">
            <v>0</v>
          </cell>
          <cell r="DL34">
            <v>0</v>
          </cell>
          <cell r="DM34">
            <v>0</v>
          </cell>
          <cell r="DN34">
            <v>0</v>
          </cell>
          <cell r="DO34">
            <v>34</v>
          </cell>
          <cell r="DP34">
            <v>34</v>
          </cell>
          <cell r="DQ34">
            <v>34</v>
          </cell>
          <cell r="DR34">
            <v>34</v>
          </cell>
          <cell r="DS34">
            <v>34</v>
          </cell>
          <cell r="DT34">
            <v>34</v>
          </cell>
          <cell r="DU34">
            <v>34</v>
          </cell>
          <cell r="DV34">
            <v>34</v>
          </cell>
          <cell r="DW34">
            <v>34</v>
          </cell>
          <cell r="DX34">
            <v>34</v>
          </cell>
          <cell r="DY34">
            <v>0</v>
          </cell>
          <cell r="DZ34">
            <v>0</v>
          </cell>
          <cell r="EA34">
            <v>0</v>
          </cell>
          <cell r="EB34">
            <v>0</v>
          </cell>
          <cell r="EC34">
            <v>0</v>
          </cell>
          <cell r="ED34">
            <v>0</v>
          </cell>
          <cell r="EE34">
            <v>1.8888888888888891</v>
          </cell>
          <cell r="EF34">
            <v>1.8888888888888891</v>
          </cell>
          <cell r="EG34">
            <v>1.8888888888888891</v>
          </cell>
          <cell r="EH34">
            <v>1.8888888888888891</v>
          </cell>
          <cell r="EI34">
            <v>1.8888888888888891</v>
          </cell>
          <cell r="EJ34">
            <v>1.8888888888888891</v>
          </cell>
          <cell r="EK34">
            <v>1.8888888888888891</v>
          </cell>
          <cell r="EL34">
            <v>1.8888888888888891</v>
          </cell>
          <cell r="EM34">
            <v>1.8888888888888891</v>
          </cell>
          <cell r="EN34">
            <v>1.8888888888888891</v>
          </cell>
        </row>
        <row r="35">
          <cell r="A35">
            <v>11</v>
          </cell>
          <cell r="B35">
            <v>1</v>
          </cell>
          <cell r="C35">
            <v>6.2420967999999561</v>
          </cell>
          <cell r="D35">
            <v>6.7662270000000717</v>
          </cell>
          <cell r="E35">
            <v>0</v>
          </cell>
          <cell r="F35">
            <v>12.988323499999749</v>
          </cell>
          <cell r="G35">
            <v>17.795641200000318</v>
          </cell>
          <cell r="H35">
            <v>17.795641200000318</v>
          </cell>
          <cell r="I35">
            <v>17.795641200000318</v>
          </cell>
          <cell r="J35">
            <v>0.3235571127272785</v>
          </cell>
          <cell r="K35">
            <v>0</v>
          </cell>
          <cell r="L35">
            <v>0</v>
          </cell>
          <cell r="M35">
            <v>674.28125</v>
          </cell>
          <cell r="N35">
            <v>695.125</v>
          </cell>
          <cell r="O35">
            <v>55</v>
          </cell>
          <cell r="P35">
            <v>55</v>
          </cell>
          <cell r="Q35">
            <v>1</v>
          </cell>
          <cell r="R35">
            <v>0</v>
          </cell>
          <cell r="S35">
            <v>34</v>
          </cell>
          <cell r="T35">
            <v>34</v>
          </cell>
          <cell r="U35">
            <v>1</v>
          </cell>
          <cell r="V35">
            <v>0.6698504204044835</v>
          </cell>
          <cell r="W35">
            <v>0.6698504204044835</v>
          </cell>
          <cell r="X35">
            <v>0.6698504204044835</v>
          </cell>
          <cell r="Y35">
            <v>1</v>
          </cell>
          <cell r="Z35">
            <v>1</v>
          </cell>
          <cell r="AA35">
            <v>1</v>
          </cell>
          <cell r="AB35">
            <v>0.6698504204044835</v>
          </cell>
          <cell r="AC35">
            <v>0.6698504204044835</v>
          </cell>
          <cell r="AD35">
            <v>0.6698504204044835</v>
          </cell>
          <cell r="AE35">
            <v>0.6698504204044835</v>
          </cell>
          <cell r="AF35">
            <v>1</v>
          </cell>
          <cell r="AG35">
            <v>1</v>
          </cell>
          <cell r="AH35">
            <v>1</v>
          </cell>
          <cell r="AI35">
            <v>0.6698504204044835</v>
          </cell>
          <cell r="AJ35">
            <v>0</v>
          </cell>
          <cell r="AK35">
            <v>0</v>
          </cell>
          <cell r="AL35">
            <v>0</v>
          </cell>
          <cell r="AM35">
            <v>0</v>
          </cell>
          <cell r="AN35">
            <v>1.617647058823529</v>
          </cell>
          <cell r="AO35">
            <v>1.617647058823529</v>
          </cell>
          <cell r="AP35">
            <v>1.1062132095053541</v>
          </cell>
          <cell r="AQ35">
            <v>1.1062132095053541</v>
          </cell>
          <cell r="AR35">
            <v>0.70964620987135896</v>
          </cell>
          <cell r="AS35">
            <v>0.70964620987135896</v>
          </cell>
          <cell r="AT35">
            <v>0.80051422229956593</v>
          </cell>
          <cell r="AU35">
            <v>0.80051422229956593</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3.622127784684205</v>
          </cell>
          <cell r="BK35">
            <v>4.3964690832948843E-2</v>
          </cell>
          <cell r="BL35">
            <v>3.0735294117647061</v>
          </cell>
          <cell r="BM35">
            <v>6.7801126401100684E-2</v>
          </cell>
          <cell r="BN35">
            <v>2.3117736741863708</v>
          </cell>
          <cell r="BO35">
            <v>0.136786205903036</v>
          </cell>
          <cell r="BP35">
            <v>1.9716981132075471</v>
          </cell>
          <cell r="BQ35">
            <v>0.18476339003283951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34</v>
          </cell>
          <cell r="DB35">
            <v>0</v>
          </cell>
          <cell r="DC35">
            <v>0</v>
          </cell>
          <cell r="DD35">
            <v>34</v>
          </cell>
          <cell r="DE35">
            <v>34</v>
          </cell>
          <cell r="DF35">
            <v>34</v>
          </cell>
          <cell r="DG35">
            <v>34</v>
          </cell>
          <cell r="DH35">
            <v>34</v>
          </cell>
          <cell r="DI35">
            <v>55</v>
          </cell>
          <cell r="DJ35">
            <v>55</v>
          </cell>
          <cell r="DK35">
            <v>0</v>
          </cell>
          <cell r="DL35">
            <v>0</v>
          </cell>
          <cell r="DM35">
            <v>0</v>
          </cell>
          <cell r="DN35">
            <v>0</v>
          </cell>
          <cell r="DO35">
            <v>55</v>
          </cell>
          <cell r="DP35">
            <v>55</v>
          </cell>
          <cell r="DQ35">
            <v>55</v>
          </cell>
          <cell r="DR35">
            <v>55</v>
          </cell>
          <cell r="DS35">
            <v>55</v>
          </cell>
          <cell r="DT35">
            <v>55</v>
          </cell>
          <cell r="DU35">
            <v>55</v>
          </cell>
          <cell r="DV35">
            <v>55</v>
          </cell>
          <cell r="DW35">
            <v>55</v>
          </cell>
          <cell r="DX35">
            <v>55</v>
          </cell>
          <cell r="DY35">
            <v>0</v>
          </cell>
          <cell r="DZ35">
            <v>0</v>
          </cell>
          <cell r="EA35">
            <v>0</v>
          </cell>
          <cell r="EB35">
            <v>0</v>
          </cell>
          <cell r="EC35">
            <v>0</v>
          </cell>
          <cell r="ED35">
            <v>0</v>
          </cell>
          <cell r="EE35">
            <v>1.617647058823529</v>
          </cell>
          <cell r="EF35">
            <v>1.617647058823529</v>
          </cell>
          <cell r="EG35">
            <v>1.617647058823529</v>
          </cell>
          <cell r="EH35">
            <v>1.617647058823529</v>
          </cell>
          <cell r="EI35">
            <v>1.617647058823529</v>
          </cell>
          <cell r="EJ35">
            <v>1.617647058823529</v>
          </cell>
          <cell r="EK35">
            <v>1.617647058823529</v>
          </cell>
          <cell r="EL35">
            <v>1.617647058823529</v>
          </cell>
          <cell r="EM35">
            <v>1.617647058823529</v>
          </cell>
          <cell r="EN35">
            <v>1.617647058823529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1.016350100000295</v>
          </cell>
          <cell r="D39">
            <v>0.65365240000011227</v>
          </cell>
          <cell r="E39">
            <v>0</v>
          </cell>
          <cell r="F39">
            <v>1.6515930999999571</v>
          </cell>
          <cell r="G39">
            <v>1.6515930999999571</v>
          </cell>
          <cell r="H39">
            <v>1.6515930999999571</v>
          </cell>
          <cell r="I39">
            <v>1.6515930999999571</v>
          </cell>
          <cell r="J39">
            <v>9.1755172222219822E-2</v>
          </cell>
          <cell r="K39">
            <v>0</v>
          </cell>
          <cell r="L39">
            <v>0</v>
          </cell>
          <cell r="M39">
            <v>634.28125</v>
          </cell>
          <cell r="N39">
            <v>629.01171875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2.4600099000001592</v>
          </cell>
          <cell r="D40">
            <v>1.207975599999997</v>
          </cell>
          <cell r="E40">
            <v>0</v>
          </cell>
          <cell r="F40">
            <v>3.6036914999999108</v>
          </cell>
          <cell r="G40">
            <v>5.0460035000002676</v>
          </cell>
          <cell r="H40">
            <v>5.0460035000002676</v>
          </cell>
          <cell r="I40">
            <v>5.0460035000002676</v>
          </cell>
          <cell r="J40">
            <v>0.14841186764706671</v>
          </cell>
          <cell r="K40">
            <v>0</v>
          </cell>
          <cell r="L40">
            <v>0</v>
          </cell>
          <cell r="M40">
            <v>663.828125</v>
          </cell>
          <cell r="N40">
            <v>659.95703125</v>
          </cell>
          <cell r="O40">
            <v>34</v>
          </cell>
          <cell r="P40">
            <v>34</v>
          </cell>
          <cell r="Q40">
            <v>1</v>
          </cell>
          <cell r="R40">
            <v>34</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1.8888888888888891</v>
          </cell>
          <cell r="AO40">
            <v>1.8888888888888891</v>
          </cell>
          <cell r="AP40">
            <v>2.27231131071657</v>
          </cell>
          <cell r="AQ40">
            <v>2.27231131071657</v>
          </cell>
          <cell r="AR40">
            <v>1.2029883409675961</v>
          </cell>
          <cell r="AS40">
            <v>1.2029883409675961</v>
          </cell>
          <cell r="AT40">
            <v>0.60424034093226409</v>
          </cell>
          <cell r="AU40">
            <v>0.60424034093226409</v>
          </cell>
          <cell r="AV40">
            <v>1</v>
          </cell>
          <cell r="AW40">
            <v>1</v>
          </cell>
          <cell r="AX40">
            <v>1</v>
          </cell>
          <cell r="AY40">
            <v>1</v>
          </cell>
          <cell r="AZ40">
            <v>1</v>
          </cell>
          <cell r="BA40">
            <v>1</v>
          </cell>
          <cell r="BB40">
            <v>2</v>
          </cell>
          <cell r="BC40">
            <v>2</v>
          </cell>
          <cell r="BD40">
            <v>10</v>
          </cell>
          <cell r="BE40">
            <v>10</v>
          </cell>
          <cell r="BF40">
            <v>0</v>
          </cell>
          <cell r="BG40">
            <v>0</v>
          </cell>
          <cell r="BH40">
            <v>0</v>
          </cell>
          <cell r="BI40">
            <v>0</v>
          </cell>
          <cell r="BJ40">
            <v>7.6547142471656846</v>
          </cell>
          <cell r="BK40">
            <v>7.9941887359645124E-4</v>
          </cell>
          <cell r="BL40">
            <v>6.7222222222222241</v>
          </cell>
          <cell r="BM40">
            <v>1.7761035457343761E-3</v>
          </cell>
          <cell r="BN40">
            <v>4.0524957779112452</v>
          </cell>
          <cell r="BO40">
            <v>2.2924101780909891E-2</v>
          </cell>
          <cell r="BP40">
            <v>3.5588235294117658</v>
          </cell>
          <cell r="BQ40">
            <v>3.4981316424350081E-2</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34</v>
          </cell>
          <cell r="DJ40">
            <v>34</v>
          </cell>
          <cell r="DK40">
            <v>0</v>
          </cell>
          <cell r="DL40">
            <v>0</v>
          </cell>
          <cell r="DM40">
            <v>0</v>
          </cell>
          <cell r="DN40">
            <v>0</v>
          </cell>
          <cell r="DO40">
            <v>34</v>
          </cell>
          <cell r="DP40">
            <v>34</v>
          </cell>
          <cell r="DQ40">
            <v>34</v>
          </cell>
          <cell r="DR40">
            <v>34</v>
          </cell>
          <cell r="DS40">
            <v>34</v>
          </cell>
          <cell r="DT40">
            <v>34</v>
          </cell>
          <cell r="DU40">
            <v>34</v>
          </cell>
          <cell r="DV40">
            <v>34</v>
          </cell>
          <cell r="DW40">
            <v>34</v>
          </cell>
          <cell r="DX40">
            <v>34</v>
          </cell>
          <cell r="DY40">
            <v>0</v>
          </cell>
          <cell r="DZ40">
            <v>0</v>
          </cell>
          <cell r="EA40">
            <v>0</v>
          </cell>
          <cell r="EB40">
            <v>0</v>
          </cell>
          <cell r="EC40">
            <v>0</v>
          </cell>
          <cell r="ED40">
            <v>0</v>
          </cell>
          <cell r="EE40">
            <v>1.8888888888888891</v>
          </cell>
          <cell r="EF40">
            <v>1.8888888888888891</v>
          </cell>
          <cell r="EG40">
            <v>1.8888888888888891</v>
          </cell>
          <cell r="EH40">
            <v>1.8888888888888891</v>
          </cell>
          <cell r="EI40">
            <v>1.8888888888888891</v>
          </cell>
          <cell r="EJ40">
            <v>1.8888888888888891</v>
          </cell>
          <cell r="EK40">
            <v>1.8888888888888891</v>
          </cell>
          <cell r="EL40">
            <v>1.8888888888888891</v>
          </cell>
          <cell r="EM40">
            <v>1.8888888888888891</v>
          </cell>
          <cell r="EN40">
            <v>1.8888888888888891</v>
          </cell>
        </row>
        <row r="41">
          <cell r="A41">
            <v>10</v>
          </cell>
          <cell r="B41">
            <v>1</v>
          </cell>
          <cell r="C41">
            <v>6.3341551999994863</v>
          </cell>
          <cell r="D41">
            <v>15.042500099999931</v>
          </cell>
          <cell r="E41">
            <v>0</v>
          </cell>
          <cell r="F41">
            <v>21.302710099999931</v>
          </cell>
          <cell r="G41">
            <v>25.71736419999996</v>
          </cell>
          <cell r="H41">
            <v>25.71736419999996</v>
          </cell>
          <cell r="I41">
            <v>25.71736419999996</v>
          </cell>
          <cell r="J41">
            <v>0.46758843999999927</v>
          </cell>
          <cell r="K41">
            <v>0</v>
          </cell>
          <cell r="L41">
            <v>0</v>
          </cell>
          <cell r="M41">
            <v>738.515625</v>
          </cell>
          <cell r="N41">
            <v>757.72265625</v>
          </cell>
          <cell r="O41">
            <v>55</v>
          </cell>
          <cell r="P41">
            <v>55</v>
          </cell>
          <cell r="Q41">
            <v>1</v>
          </cell>
          <cell r="R41">
            <v>0</v>
          </cell>
          <cell r="S41">
            <v>34</v>
          </cell>
          <cell r="T41">
            <v>34</v>
          </cell>
          <cell r="U41">
            <v>1</v>
          </cell>
          <cell r="V41">
            <v>0.68169084275071734</v>
          </cell>
          <cell r="W41">
            <v>0.68169084275071734</v>
          </cell>
          <cell r="X41">
            <v>0.68169084275071734</v>
          </cell>
          <cell r="Y41">
            <v>1</v>
          </cell>
          <cell r="Z41">
            <v>1</v>
          </cell>
          <cell r="AA41">
            <v>1</v>
          </cell>
          <cell r="AB41">
            <v>0.68169084275071734</v>
          </cell>
          <cell r="AC41">
            <v>0.68169084275071734</v>
          </cell>
          <cell r="AD41">
            <v>0.68169084275071734</v>
          </cell>
          <cell r="AE41">
            <v>0.68169084275071734</v>
          </cell>
          <cell r="AF41">
            <v>1</v>
          </cell>
          <cell r="AG41">
            <v>1</v>
          </cell>
          <cell r="AH41">
            <v>1</v>
          </cell>
          <cell r="AI41">
            <v>0.68169084275071734</v>
          </cell>
          <cell r="AJ41">
            <v>0</v>
          </cell>
          <cell r="AK41">
            <v>0</v>
          </cell>
          <cell r="AL41">
            <v>0</v>
          </cell>
          <cell r="AM41">
            <v>0</v>
          </cell>
          <cell r="AN41">
            <v>1.617647058823529</v>
          </cell>
          <cell r="AO41">
            <v>1.617647058823529</v>
          </cell>
          <cell r="AP41">
            <v>1.210839340006914</v>
          </cell>
          <cell r="AQ41">
            <v>1.210839340006914</v>
          </cell>
          <cell r="AR41">
            <v>0.77676485962707653</v>
          </cell>
          <cell r="AS41">
            <v>0.77676485962707653</v>
          </cell>
          <cell r="AT41">
            <v>0.80554688475304081</v>
          </cell>
          <cell r="AU41">
            <v>0.80554688475304081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4.2089149905793857</v>
          </cell>
          <cell r="BK41">
            <v>6.562452943682745E-2</v>
          </cell>
          <cell r="BL41">
            <v>3.5198961937716251</v>
          </cell>
          <cell r="BM41">
            <v>9.9378098222510994E-2</v>
          </cell>
          <cell r="BN41">
            <v>2.6018747214490752</v>
          </cell>
          <cell r="BO41">
            <v>0.1742355654099611</v>
          </cell>
          <cell r="BP41">
            <v>2.1759358288770052</v>
          </cell>
          <cell r="BQ41">
            <v>0.2273801311549771</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34</v>
          </cell>
          <cell r="DB41">
            <v>0</v>
          </cell>
          <cell r="DC41">
            <v>0</v>
          </cell>
          <cell r="DD41">
            <v>34</v>
          </cell>
          <cell r="DE41">
            <v>34</v>
          </cell>
          <cell r="DF41">
            <v>34</v>
          </cell>
          <cell r="DG41">
            <v>34</v>
          </cell>
          <cell r="DH41">
            <v>34</v>
          </cell>
          <cell r="DI41">
            <v>55</v>
          </cell>
          <cell r="DJ41">
            <v>55</v>
          </cell>
          <cell r="DK41">
            <v>0</v>
          </cell>
          <cell r="DL41">
            <v>0</v>
          </cell>
          <cell r="DM41">
            <v>0</v>
          </cell>
          <cell r="DN41">
            <v>0</v>
          </cell>
          <cell r="DO41">
            <v>55</v>
          </cell>
          <cell r="DP41">
            <v>55</v>
          </cell>
          <cell r="DQ41">
            <v>55</v>
          </cell>
          <cell r="DR41">
            <v>55</v>
          </cell>
          <cell r="DS41">
            <v>55</v>
          </cell>
          <cell r="DT41">
            <v>55</v>
          </cell>
          <cell r="DU41">
            <v>55</v>
          </cell>
          <cell r="DV41">
            <v>55</v>
          </cell>
          <cell r="DW41">
            <v>55</v>
          </cell>
          <cell r="DX41">
            <v>55</v>
          </cell>
          <cell r="DY41">
            <v>0</v>
          </cell>
          <cell r="DZ41">
            <v>0</v>
          </cell>
          <cell r="EA41">
            <v>0</v>
          </cell>
          <cell r="EB41">
            <v>0</v>
          </cell>
          <cell r="EC41">
            <v>0</v>
          </cell>
          <cell r="ED41">
            <v>0</v>
          </cell>
          <cell r="EE41">
            <v>1.617647058823529</v>
          </cell>
          <cell r="EF41">
            <v>1.617647058823529</v>
          </cell>
          <cell r="EG41">
            <v>1.617647058823529</v>
          </cell>
          <cell r="EH41">
            <v>1.617647058823529</v>
          </cell>
          <cell r="EI41">
            <v>1.617647058823529</v>
          </cell>
          <cell r="EJ41">
            <v>1.617647058823529</v>
          </cell>
          <cell r="EK41">
            <v>1.617647058823529</v>
          </cell>
          <cell r="EL41">
            <v>1.617647058823529</v>
          </cell>
          <cell r="EM41">
            <v>1.617647058823529</v>
          </cell>
          <cell r="EN41">
            <v>1.617647058823529</v>
          </cell>
        </row>
      </sheetData>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23.796464907999962</v>
          </cell>
          <cell r="D30">
            <v>23.796464907999962</v>
          </cell>
          <cell r="E30">
            <v>23.796464907999962</v>
          </cell>
          <cell r="F30">
            <v>0.43832696129125143</v>
          </cell>
          <cell r="G30">
            <v>0</v>
          </cell>
          <cell r="H30">
            <v>0</v>
          </cell>
          <cell r="I30">
            <v>54.28</v>
          </cell>
          <cell r="J30">
            <v>54.28</v>
          </cell>
          <cell r="K30">
            <v>0.97672727272727289</v>
          </cell>
          <cell r="L30">
            <v>0.60266014674546442</v>
          </cell>
          <cell r="M30">
            <v>0.60266014674546442</v>
          </cell>
          <cell r="N30">
            <v>0.60266014674546442</v>
          </cell>
          <cell r="O30">
            <v>1</v>
          </cell>
          <cell r="P30">
            <v>1</v>
          </cell>
          <cell r="Q30">
            <v>1</v>
          </cell>
          <cell r="R30">
            <v>0.60266014674546442</v>
          </cell>
          <cell r="S30">
            <v>0.58871500770898388</v>
          </cell>
          <cell r="T30">
            <v>0.58871500770898388</v>
          </cell>
          <cell r="U30">
            <v>0.58871500770898388</v>
          </cell>
          <cell r="V30">
            <v>0.97672727272727289</v>
          </cell>
          <cell r="W30">
            <v>0.97672727272727289</v>
          </cell>
          <cell r="X30">
            <v>0.97672727272727289</v>
          </cell>
          <cell r="Y30">
            <v>0.58871500770898388</v>
          </cell>
        </row>
        <row r="31">
          <cell r="C31">
            <v>2.4402256424138411</v>
          </cell>
          <cell r="D31">
            <v>2.4402256424138411</v>
          </cell>
          <cell r="E31">
            <v>2.4402256424138411</v>
          </cell>
          <cell r="F31">
            <v>4.3612959761634852E-2</v>
          </cell>
          <cell r="G31">
            <v>0</v>
          </cell>
          <cell r="H31">
            <v>0</v>
          </cell>
          <cell r="I31">
            <v>0.97979589711327142</v>
          </cell>
          <cell r="J31">
            <v>0.97979589711327142</v>
          </cell>
          <cell r="K31">
            <v>1.7814470856604939E-2</v>
          </cell>
          <cell r="L31">
            <v>1.634570981912031E-2</v>
          </cell>
          <cell r="M31">
            <v>1.634570981912031E-2</v>
          </cell>
          <cell r="N31">
            <v>1.634570981912031E-2</v>
          </cell>
          <cell r="O31">
            <v>0</v>
          </cell>
          <cell r="P31">
            <v>0</v>
          </cell>
          <cell r="Q31">
            <v>0</v>
          </cell>
          <cell r="R31">
            <v>1.634570981912031E-2</v>
          </cell>
          <cell r="S31">
            <v>2.1727687493022931E-2</v>
          </cell>
          <cell r="T31">
            <v>2.1727687493022931E-2</v>
          </cell>
          <cell r="U31">
            <v>2.1727687493022931E-2</v>
          </cell>
          <cell r="V31">
            <v>1.7814470856604939E-2</v>
          </cell>
          <cell r="W31">
            <v>1.7814470856604939E-2</v>
          </cell>
          <cell r="X31">
            <v>1.7814470856604939E-2</v>
          </cell>
          <cell r="Y31">
            <v>2.1727687493022931E-2</v>
          </cell>
        </row>
        <row r="32">
          <cell r="C32">
            <v>19.87856679999993</v>
          </cell>
          <cell r="D32">
            <v>19.87856679999993</v>
          </cell>
          <cell r="E32">
            <v>19.87856679999993</v>
          </cell>
          <cell r="F32">
            <v>0.37506729811320622</v>
          </cell>
          <cell r="G32">
            <v>0</v>
          </cell>
          <cell r="H32">
            <v>0</v>
          </cell>
          <cell r="I32">
            <v>53</v>
          </cell>
          <cell r="J32">
            <v>53</v>
          </cell>
          <cell r="K32">
            <v>0.96363636363636362</v>
          </cell>
          <cell r="L32">
            <v>0.5714778254656141</v>
          </cell>
          <cell r="M32">
            <v>0.5714778254656141</v>
          </cell>
          <cell r="N32">
            <v>0.5714778254656141</v>
          </cell>
          <cell r="O32">
            <v>1</v>
          </cell>
          <cell r="P32">
            <v>1</v>
          </cell>
          <cell r="Q32">
            <v>1</v>
          </cell>
          <cell r="R32">
            <v>0.5714778254656141</v>
          </cell>
          <cell r="S32">
            <v>0.55069681363050083</v>
          </cell>
          <cell r="T32">
            <v>0.55069681363050083</v>
          </cell>
          <cell r="U32">
            <v>0.55069681363050083</v>
          </cell>
          <cell r="V32">
            <v>0.96363636363636362</v>
          </cell>
          <cell r="W32">
            <v>0.96363636363636362</v>
          </cell>
          <cell r="X32">
            <v>0.96363636363636362</v>
          </cell>
          <cell r="Y32">
            <v>0.55069681363050083</v>
          </cell>
        </row>
        <row r="33">
          <cell r="C33">
            <v>22.40689730000042</v>
          </cell>
          <cell r="D33">
            <v>22.40689730000042</v>
          </cell>
          <cell r="E33">
            <v>22.40689730000042</v>
          </cell>
          <cell r="F33">
            <v>0.40739813272728043</v>
          </cell>
          <cell r="G33">
            <v>0</v>
          </cell>
          <cell r="H33">
            <v>0</v>
          </cell>
          <cell r="I33">
            <v>53</v>
          </cell>
          <cell r="J33">
            <v>53</v>
          </cell>
          <cell r="K33">
            <v>0.96363636363636362</v>
          </cell>
          <cell r="L33">
            <v>0.59224341324731977</v>
          </cell>
          <cell r="M33">
            <v>0.59224341324731977</v>
          </cell>
          <cell r="N33">
            <v>0.59224341324731977</v>
          </cell>
          <cell r="O33">
            <v>1</v>
          </cell>
          <cell r="P33">
            <v>1</v>
          </cell>
          <cell r="Q33">
            <v>1</v>
          </cell>
          <cell r="R33">
            <v>0.59224341324731977</v>
          </cell>
          <cell r="S33">
            <v>0.57434319198690886</v>
          </cell>
          <cell r="T33">
            <v>0.57434319198690886</v>
          </cell>
          <cell r="U33">
            <v>0.57434319198690886</v>
          </cell>
          <cell r="V33">
            <v>0.96363636363636362</v>
          </cell>
          <cell r="W33">
            <v>0.96363636363636362</v>
          </cell>
          <cell r="X33">
            <v>0.96363636363636362</v>
          </cell>
          <cell r="Y33">
            <v>0.57434319198690886</v>
          </cell>
        </row>
        <row r="34">
          <cell r="C34">
            <v>23.452734300000198</v>
          </cell>
          <cell r="D34">
            <v>23.452734300000198</v>
          </cell>
          <cell r="E34">
            <v>23.452734300000198</v>
          </cell>
          <cell r="F34">
            <v>0.42846216909090912</v>
          </cell>
          <cell r="G34">
            <v>0</v>
          </cell>
          <cell r="H34">
            <v>0</v>
          </cell>
          <cell r="I34">
            <v>55</v>
          </cell>
          <cell r="J34">
            <v>55</v>
          </cell>
          <cell r="K34">
            <v>0.96363636363636362</v>
          </cell>
          <cell r="L34">
            <v>0.60403294873396274</v>
          </cell>
          <cell r="M34">
            <v>0.60403294873396274</v>
          </cell>
          <cell r="N34">
            <v>0.60403294873396274</v>
          </cell>
          <cell r="O34">
            <v>1</v>
          </cell>
          <cell r="P34">
            <v>1</v>
          </cell>
          <cell r="Q34">
            <v>1</v>
          </cell>
          <cell r="R34">
            <v>0.60403294873396274</v>
          </cell>
          <cell r="S34">
            <v>0.58631310180981977</v>
          </cell>
          <cell r="T34">
            <v>0.58631310180981977</v>
          </cell>
          <cell r="U34">
            <v>0.58631310180981977</v>
          </cell>
          <cell r="V34">
            <v>0.96363636363636362</v>
          </cell>
          <cell r="W34">
            <v>0.96363636363636362</v>
          </cell>
          <cell r="X34">
            <v>0.96363636363636362</v>
          </cell>
          <cell r="Y34">
            <v>0.58631310180981977</v>
          </cell>
        </row>
        <row r="35">
          <cell r="C35">
            <v>25.249993700000001</v>
          </cell>
          <cell r="D35">
            <v>25.249993700000001</v>
          </cell>
          <cell r="E35">
            <v>25.249993700000001</v>
          </cell>
          <cell r="F35">
            <v>0.45909079454545471</v>
          </cell>
          <cell r="G35">
            <v>0</v>
          </cell>
          <cell r="H35">
            <v>0</v>
          </cell>
          <cell r="I35">
            <v>55</v>
          </cell>
          <cell r="J35">
            <v>55</v>
          </cell>
          <cell r="K35">
            <v>1</v>
          </cell>
          <cell r="L35">
            <v>0.61140562357703232</v>
          </cell>
          <cell r="M35">
            <v>0.61140562357703232</v>
          </cell>
          <cell r="N35">
            <v>0.61140562357703232</v>
          </cell>
          <cell r="O35">
            <v>1</v>
          </cell>
          <cell r="P35">
            <v>1</v>
          </cell>
          <cell r="Q35">
            <v>1</v>
          </cell>
          <cell r="R35">
            <v>0.61140562357703232</v>
          </cell>
          <cell r="S35">
            <v>0.5985315573527209</v>
          </cell>
          <cell r="T35">
            <v>0.5985315573527209</v>
          </cell>
          <cell r="U35">
            <v>0.5985315573527209</v>
          </cell>
          <cell r="V35">
            <v>1</v>
          </cell>
          <cell r="W35">
            <v>1</v>
          </cell>
          <cell r="X35">
            <v>1</v>
          </cell>
          <cell r="Y35">
            <v>0.5985315573527209</v>
          </cell>
        </row>
        <row r="36">
          <cell r="C36">
            <v>28.82884129999923</v>
          </cell>
          <cell r="D36">
            <v>28.82884129999923</v>
          </cell>
          <cell r="E36">
            <v>28.82884129999923</v>
          </cell>
          <cell r="F36">
            <v>0.52416075090907688</v>
          </cell>
          <cell r="G36">
            <v>0</v>
          </cell>
          <cell r="H36">
            <v>0</v>
          </cell>
          <cell r="I36">
            <v>55</v>
          </cell>
          <cell r="J36">
            <v>55</v>
          </cell>
          <cell r="K36">
            <v>1</v>
          </cell>
          <cell r="L36">
            <v>0.63111804048900599</v>
          </cell>
          <cell r="M36">
            <v>0.63111804048900599</v>
          </cell>
          <cell r="N36">
            <v>0.63111804048900599</v>
          </cell>
          <cell r="O36">
            <v>1</v>
          </cell>
          <cell r="P36">
            <v>1</v>
          </cell>
          <cell r="Q36">
            <v>1</v>
          </cell>
          <cell r="R36">
            <v>0.63111804048900599</v>
          </cell>
          <cell r="S36">
            <v>0.63111804048900599</v>
          </cell>
          <cell r="T36">
            <v>0.63111804048900599</v>
          </cell>
          <cell r="U36">
            <v>0.63111804048900599</v>
          </cell>
          <cell r="V36">
            <v>1</v>
          </cell>
          <cell r="W36">
            <v>1</v>
          </cell>
          <cell r="X36">
            <v>1</v>
          </cell>
          <cell r="Y36">
            <v>0.63111804048900599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20.555471928000099</v>
          </cell>
          <cell r="D30">
            <v>20.555471928000099</v>
          </cell>
          <cell r="E30">
            <v>20.555471928000099</v>
          </cell>
          <cell r="F30">
            <v>0.37698935591355243</v>
          </cell>
          <cell r="G30">
            <v>0</v>
          </cell>
          <cell r="H30">
            <v>0</v>
          </cell>
          <cell r="I30">
            <v>54.52</v>
          </cell>
          <cell r="J30">
            <v>54.52</v>
          </cell>
          <cell r="K30">
            <v>0.97236363636363654</v>
          </cell>
          <cell r="L30">
            <v>0.62571674471224503</v>
          </cell>
          <cell r="M30">
            <v>0.62571674471224503</v>
          </cell>
          <cell r="N30">
            <v>0.62571674471224503</v>
          </cell>
          <cell r="O30">
            <v>1</v>
          </cell>
          <cell r="P30">
            <v>1</v>
          </cell>
          <cell r="Q30">
            <v>1</v>
          </cell>
          <cell r="R30">
            <v>0.62571674471224503</v>
          </cell>
          <cell r="S30">
            <v>0.60848162105282666</v>
          </cell>
          <cell r="T30">
            <v>0.60848162105282666</v>
          </cell>
          <cell r="U30">
            <v>0.60848162105282666</v>
          </cell>
          <cell r="V30">
            <v>0.97236363636363654</v>
          </cell>
          <cell r="W30">
            <v>0.97236363636363654</v>
          </cell>
          <cell r="X30">
            <v>0.97236363636363654</v>
          </cell>
          <cell r="Y30">
            <v>0.60848162105282666</v>
          </cell>
        </row>
        <row r="31">
          <cell r="C31">
            <v>0.84720343163038492</v>
          </cell>
          <cell r="D31">
            <v>0.84720343163038492</v>
          </cell>
          <cell r="E31">
            <v>0.84720343163038492</v>
          </cell>
          <cell r="F31">
            <v>1.3336540412978441E-2</v>
          </cell>
          <cell r="G31">
            <v>0</v>
          </cell>
          <cell r="H31">
            <v>0</v>
          </cell>
          <cell r="I31">
            <v>0.87177978870813477</v>
          </cell>
          <cell r="J31">
            <v>0.87177978870813477</v>
          </cell>
          <cell r="K31">
            <v>1.585054161287518E-2</v>
          </cell>
          <cell r="L31">
            <v>6.8443416619906293E-3</v>
          </cell>
          <cell r="M31">
            <v>6.8443416619906293E-3</v>
          </cell>
          <cell r="N31">
            <v>6.8443416619906293E-3</v>
          </cell>
          <cell r="O31">
            <v>0</v>
          </cell>
          <cell r="P31">
            <v>0</v>
          </cell>
          <cell r="Q31">
            <v>0</v>
          </cell>
          <cell r="R31">
            <v>6.8443416619906293E-3</v>
          </cell>
          <cell r="S31">
            <v>1.4750869870854661E-2</v>
          </cell>
          <cell r="T31">
            <v>1.4750869870854661E-2</v>
          </cell>
          <cell r="U31">
            <v>1.4750869870854661E-2</v>
          </cell>
          <cell r="V31">
            <v>1.585054161287518E-2</v>
          </cell>
          <cell r="W31">
            <v>1.585054161287518E-2</v>
          </cell>
          <cell r="X31">
            <v>1.585054161287518E-2</v>
          </cell>
          <cell r="Y31">
            <v>1.4750869870854661E-2</v>
          </cell>
        </row>
        <row r="32">
          <cell r="C32">
            <v>18.835376900000259</v>
          </cell>
          <cell r="D32">
            <v>18.835376900000259</v>
          </cell>
          <cell r="E32">
            <v>18.835376900000259</v>
          </cell>
          <cell r="F32">
            <v>0.3553844698113256</v>
          </cell>
          <cell r="G32">
            <v>0</v>
          </cell>
          <cell r="H32">
            <v>0</v>
          </cell>
          <cell r="I32">
            <v>53</v>
          </cell>
          <cell r="J32">
            <v>53</v>
          </cell>
          <cell r="K32">
            <v>0.96363636363636362</v>
          </cell>
          <cell r="L32">
            <v>0.61435876075381568</v>
          </cell>
          <cell r="M32">
            <v>0.61435876075381568</v>
          </cell>
          <cell r="N32">
            <v>0.61435876075381568</v>
          </cell>
          <cell r="O32">
            <v>1</v>
          </cell>
          <cell r="P32">
            <v>1</v>
          </cell>
          <cell r="Q32">
            <v>1</v>
          </cell>
          <cell r="R32">
            <v>0.61435876075381568</v>
          </cell>
          <cell r="S32">
            <v>0.59201844218094968</v>
          </cell>
          <cell r="T32">
            <v>0.59201844218094968</v>
          </cell>
          <cell r="U32">
            <v>0.59201844218094968</v>
          </cell>
          <cell r="V32">
            <v>0.96363636363636362</v>
          </cell>
          <cell r="W32">
            <v>0.96363636363636362</v>
          </cell>
          <cell r="X32">
            <v>0.96363636363636362</v>
          </cell>
          <cell r="Y32">
            <v>0.59201844218094968</v>
          </cell>
        </row>
        <row r="33">
          <cell r="C33">
            <v>20.080707300000999</v>
          </cell>
          <cell r="D33">
            <v>20.080707300000999</v>
          </cell>
          <cell r="E33">
            <v>20.080707300000999</v>
          </cell>
          <cell r="F33">
            <v>0.36610854363636502</v>
          </cell>
          <cell r="G33">
            <v>0</v>
          </cell>
          <cell r="H33">
            <v>0</v>
          </cell>
          <cell r="I33">
            <v>55</v>
          </cell>
          <cell r="J33">
            <v>55</v>
          </cell>
          <cell r="K33">
            <v>0.96363636363636362</v>
          </cell>
          <cell r="L33">
            <v>0.62031421291665712</v>
          </cell>
          <cell r="M33">
            <v>0.62031421291665712</v>
          </cell>
          <cell r="N33">
            <v>0.62031421291665712</v>
          </cell>
          <cell r="O33">
            <v>1</v>
          </cell>
          <cell r="P33">
            <v>1</v>
          </cell>
          <cell r="Q33">
            <v>1</v>
          </cell>
          <cell r="R33">
            <v>0.62031421291665712</v>
          </cell>
          <cell r="S33">
            <v>0.60061401785396451</v>
          </cell>
          <cell r="T33">
            <v>0.60061401785396451</v>
          </cell>
          <cell r="U33">
            <v>0.60061401785396451</v>
          </cell>
          <cell r="V33">
            <v>0.96363636363636362</v>
          </cell>
          <cell r="W33">
            <v>0.96363636363636362</v>
          </cell>
          <cell r="X33">
            <v>0.96363636363636362</v>
          </cell>
          <cell r="Y33">
            <v>0.60061401785396451</v>
          </cell>
        </row>
        <row r="34">
          <cell r="C34">
            <v>20.52193490000008</v>
          </cell>
          <cell r="D34">
            <v>20.52193490000008</v>
          </cell>
          <cell r="E34">
            <v>20.52193490000008</v>
          </cell>
          <cell r="F34">
            <v>0.37465649454545452</v>
          </cell>
          <cell r="G34">
            <v>0</v>
          </cell>
          <cell r="H34">
            <v>0</v>
          </cell>
          <cell r="I34">
            <v>55</v>
          </cell>
          <cell r="J34">
            <v>55</v>
          </cell>
          <cell r="K34">
            <v>0.96363636363636362</v>
          </cell>
          <cell r="L34">
            <v>0.62581906592891445</v>
          </cell>
          <cell r="M34">
            <v>0.62581906592891445</v>
          </cell>
          <cell r="N34">
            <v>0.62581906592891445</v>
          </cell>
          <cell r="O34">
            <v>1</v>
          </cell>
          <cell r="P34">
            <v>1</v>
          </cell>
          <cell r="Q34">
            <v>1</v>
          </cell>
          <cell r="R34">
            <v>0.62581906592891445</v>
          </cell>
          <cell r="S34">
            <v>0.60340418365634763</v>
          </cell>
          <cell r="T34">
            <v>0.60340418365634763</v>
          </cell>
          <cell r="U34">
            <v>0.60340418365634763</v>
          </cell>
          <cell r="V34">
            <v>0.96363636363636362</v>
          </cell>
          <cell r="W34">
            <v>0.96363636363636362</v>
          </cell>
          <cell r="X34">
            <v>0.96363636363636362</v>
          </cell>
          <cell r="Y34">
            <v>0.60340418365634763</v>
          </cell>
        </row>
        <row r="35">
          <cell r="C35">
            <v>21.21792070000004</v>
          </cell>
          <cell r="D35">
            <v>21.21792070000004</v>
          </cell>
          <cell r="E35">
            <v>21.21792070000004</v>
          </cell>
          <cell r="F35">
            <v>0.38711619818181742</v>
          </cell>
          <cell r="G35">
            <v>0</v>
          </cell>
          <cell r="H35">
            <v>0</v>
          </cell>
          <cell r="I35">
            <v>55</v>
          </cell>
          <cell r="J35">
            <v>55</v>
          </cell>
          <cell r="K35">
            <v>0.96363636363636362</v>
          </cell>
          <cell r="L35">
            <v>0.62943036408885289</v>
          </cell>
          <cell r="M35">
            <v>0.62943036408885289</v>
          </cell>
          <cell r="N35">
            <v>0.62943036408885289</v>
          </cell>
          <cell r="O35">
            <v>1</v>
          </cell>
          <cell r="P35">
            <v>1</v>
          </cell>
          <cell r="Q35">
            <v>1</v>
          </cell>
          <cell r="R35">
            <v>0.62943036408885289</v>
          </cell>
          <cell r="S35">
            <v>0.60712132956958453</v>
          </cell>
          <cell r="T35">
            <v>0.60712132956958453</v>
          </cell>
          <cell r="U35">
            <v>0.60712132956958453</v>
          </cell>
          <cell r="V35">
            <v>0.96363636363636362</v>
          </cell>
          <cell r="W35">
            <v>0.96363636363636362</v>
          </cell>
          <cell r="X35">
            <v>0.96363636363636362</v>
          </cell>
          <cell r="Y35">
            <v>0.60712132956958453</v>
          </cell>
        </row>
        <row r="36">
          <cell r="C36">
            <v>22.003930300000089</v>
          </cell>
          <cell r="D36">
            <v>22.003930300000089</v>
          </cell>
          <cell r="E36">
            <v>22.003930300000089</v>
          </cell>
          <cell r="F36">
            <v>0.40033812641509497</v>
          </cell>
          <cell r="G36">
            <v>0</v>
          </cell>
          <cell r="H36">
            <v>0</v>
          </cell>
          <cell r="I36">
            <v>55</v>
          </cell>
          <cell r="J36">
            <v>55</v>
          </cell>
          <cell r="K36">
            <v>1</v>
          </cell>
          <cell r="L36">
            <v>0.64018416817015411</v>
          </cell>
          <cell r="M36">
            <v>0.64018416817015411</v>
          </cell>
          <cell r="N36">
            <v>0.64018416817015411</v>
          </cell>
          <cell r="O36">
            <v>1</v>
          </cell>
          <cell r="P36">
            <v>1</v>
          </cell>
          <cell r="Q36">
            <v>1</v>
          </cell>
          <cell r="R36">
            <v>0.64018416817015411</v>
          </cell>
          <cell r="S36">
            <v>0.64018416817015411</v>
          </cell>
          <cell r="T36">
            <v>0.64018416817015411</v>
          </cell>
          <cell r="U36">
            <v>0.64018416817015411</v>
          </cell>
          <cell r="V36">
            <v>1</v>
          </cell>
          <cell r="W36">
            <v>1</v>
          </cell>
          <cell r="X36">
            <v>1</v>
          </cell>
          <cell r="Y36">
            <v>0.64018416817015411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17.90020454399988</v>
          </cell>
          <cell r="D30">
            <v>17.90020454399988</v>
          </cell>
          <cell r="E30">
            <v>17.90020454399988</v>
          </cell>
          <cell r="F30">
            <v>0.33140132985248499</v>
          </cell>
          <cell r="G30">
            <v>0</v>
          </cell>
          <cell r="H30">
            <v>0</v>
          </cell>
          <cell r="I30">
            <v>53.96</v>
          </cell>
          <cell r="J30">
            <v>53.96</v>
          </cell>
          <cell r="K30">
            <v>0.98254545454545461</v>
          </cell>
          <cell r="L30">
            <v>0.6503017579517073</v>
          </cell>
          <cell r="M30">
            <v>0.6503017579517073</v>
          </cell>
          <cell r="N30">
            <v>0.6503017579517073</v>
          </cell>
          <cell r="O30">
            <v>1</v>
          </cell>
          <cell r="P30">
            <v>1</v>
          </cell>
          <cell r="Q30">
            <v>1</v>
          </cell>
          <cell r="R30">
            <v>0.6503017579517073</v>
          </cell>
          <cell r="S30">
            <v>0.63917306398514351</v>
          </cell>
          <cell r="T30">
            <v>0.63917306398514351</v>
          </cell>
          <cell r="U30">
            <v>0.63917306398514351</v>
          </cell>
          <cell r="V30">
            <v>0.98254545454545461</v>
          </cell>
          <cell r="W30">
            <v>0.98254545454545461</v>
          </cell>
          <cell r="X30">
            <v>0.98254545454545461</v>
          </cell>
          <cell r="Y30">
            <v>0.63917306398514351</v>
          </cell>
        </row>
        <row r="31">
          <cell r="C31">
            <v>2.1305682273519211</v>
          </cell>
          <cell r="D31">
            <v>2.1305682273519211</v>
          </cell>
          <cell r="E31">
            <v>2.1305682273519211</v>
          </cell>
          <cell r="F31">
            <v>3.5756867072674718E-2</v>
          </cell>
          <cell r="G31">
            <v>0</v>
          </cell>
          <cell r="H31">
            <v>0</v>
          </cell>
          <cell r="I31">
            <v>1.019803902718557</v>
          </cell>
          <cell r="J31">
            <v>1.019803902718557</v>
          </cell>
          <cell r="K31">
            <v>1.85418891403374E-2</v>
          </cell>
          <cell r="L31">
            <v>1.9717350219206699E-2</v>
          </cell>
          <cell r="M31">
            <v>1.9717350219206699E-2</v>
          </cell>
          <cell r="N31">
            <v>1.9717350219206699E-2</v>
          </cell>
          <cell r="O31">
            <v>0</v>
          </cell>
          <cell r="P31">
            <v>0</v>
          </cell>
          <cell r="Q31">
            <v>0</v>
          </cell>
          <cell r="R31">
            <v>1.9717350219206699E-2</v>
          </cell>
          <cell r="S31">
            <v>2.8524734111431749E-2</v>
          </cell>
          <cell r="T31">
            <v>2.8524734111431749E-2</v>
          </cell>
          <cell r="U31">
            <v>2.8524734111431749E-2</v>
          </cell>
          <cell r="V31">
            <v>1.85418891403374E-2</v>
          </cell>
          <cell r="W31">
            <v>1.85418891403374E-2</v>
          </cell>
          <cell r="X31">
            <v>1.85418891403374E-2</v>
          </cell>
          <cell r="Y31">
            <v>2.8524734111431749E-2</v>
          </cell>
        </row>
        <row r="32">
          <cell r="C32">
            <v>14.80330680000009</v>
          </cell>
          <cell r="D32">
            <v>14.80330680000009</v>
          </cell>
          <cell r="E32">
            <v>14.80330680000009</v>
          </cell>
          <cell r="F32">
            <v>0.27930767547169982</v>
          </cell>
          <cell r="G32">
            <v>0</v>
          </cell>
          <cell r="H32">
            <v>0</v>
          </cell>
          <cell r="I32">
            <v>53</v>
          </cell>
          <cell r="J32">
            <v>53</v>
          </cell>
          <cell r="K32">
            <v>0.96363636363636362</v>
          </cell>
          <cell r="L32">
            <v>0.60952916516045308</v>
          </cell>
          <cell r="M32">
            <v>0.60952916516045308</v>
          </cell>
          <cell r="N32">
            <v>0.60952916516045308</v>
          </cell>
          <cell r="O32">
            <v>1</v>
          </cell>
          <cell r="P32">
            <v>1</v>
          </cell>
          <cell r="Q32">
            <v>1</v>
          </cell>
          <cell r="R32">
            <v>0.60952916516045308</v>
          </cell>
          <cell r="S32">
            <v>0.58736446824552746</v>
          </cell>
          <cell r="T32">
            <v>0.58736446824552746</v>
          </cell>
          <cell r="U32">
            <v>0.58736446824552746</v>
          </cell>
          <cell r="V32">
            <v>0.96363636363636362</v>
          </cell>
          <cell r="W32">
            <v>0.96363636363636362</v>
          </cell>
          <cell r="X32">
            <v>0.96363636363636362</v>
          </cell>
          <cell r="Y32">
            <v>0.58736446824552746</v>
          </cell>
        </row>
        <row r="33">
          <cell r="C33">
            <v>16.579245499999999</v>
          </cell>
          <cell r="D33">
            <v>16.579245499999999</v>
          </cell>
          <cell r="E33">
            <v>16.579245499999999</v>
          </cell>
          <cell r="F33">
            <v>0.30751778545454472</v>
          </cell>
          <cell r="G33">
            <v>0</v>
          </cell>
          <cell r="H33">
            <v>0</v>
          </cell>
          <cell r="I33">
            <v>53</v>
          </cell>
          <cell r="J33">
            <v>53</v>
          </cell>
          <cell r="K33">
            <v>0.96363636363636362</v>
          </cell>
          <cell r="L33">
            <v>0.63887274309586983</v>
          </cell>
          <cell r="M33">
            <v>0.63887274309586983</v>
          </cell>
          <cell r="N33">
            <v>0.63887274309586983</v>
          </cell>
          <cell r="O33">
            <v>1</v>
          </cell>
          <cell r="P33">
            <v>1</v>
          </cell>
          <cell r="Q33">
            <v>1</v>
          </cell>
          <cell r="R33">
            <v>0.63887274309586983</v>
          </cell>
          <cell r="S33">
            <v>0.62032300342253033</v>
          </cell>
          <cell r="T33">
            <v>0.62032300342253033</v>
          </cell>
          <cell r="U33">
            <v>0.62032300342253033</v>
          </cell>
          <cell r="V33">
            <v>0.96363636363636362</v>
          </cell>
          <cell r="W33">
            <v>0.96363636363636362</v>
          </cell>
          <cell r="X33">
            <v>0.96363636363636362</v>
          </cell>
          <cell r="Y33">
            <v>0.62032300342253033</v>
          </cell>
        </row>
        <row r="34">
          <cell r="C34">
            <v>17.534635999999178</v>
          </cell>
          <cell r="D34">
            <v>17.534635999999178</v>
          </cell>
          <cell r="E34">
            <v>17.534635999999178</v>
          </cell>
          <cell r="F34">
            <v>0.32489154339622311</v>
          </cell>
          <cell r="G34">
            <v>0</v>
          </cell>
          <cell r="H34">
            <v>0</v>
          </cell>
          <cell r="I34">
            <v>53</v>
          </cell>
          <cell r="J34">
            <v>53</v>
          </cell>
          <cell r="K34">
            <v>1</v>
          </cell>
          <cell r="L34">
            <v>0.65242646242670999</v>
          </cell>
          <cell r="M34">
            <v>0.65242646242670999</v>
          </cell>
          <cell r="N34">
            <v>0.65242646242670999</v>
          </cell>
          <cell r="O34">
            <v>1</v>
          </cell>
          <cell r="P34">
            <v>1</v>
          </cell>
          <cell r="Q34">
            <v>1</v>
          </cell>
          <cell r="R34">
            <v>0.65242646242670999</v>
          </cell>
          <cell r="S34">
            <v>0.63474172888532998</v>
          </cell>
          <cell r="T34">
            <v>0.63474172888532998</v>
          </cell>
          <cell r="U34">
            <v>0.63474172888532998</v>
          </cell>
          <cell r="V34">
            <v>1</v>
          </cell>
          <cell r="W34">
            <v>1</v>
          </cell>
          <cell r="X34">
            <v>1</v>
          </cell>
          <cell r="Y34">
            <v>0.63474172888532998</v>
          </cell>
        </row>
        <row r="35">
          <cell r="C35">
            <v>18.981925399999739</v>
          </cell>
          <cell r="D35">
            <v>18.981925399999739</v>
          </cell>
          <cell r="E35">
            <v>18.981925399999739</v>
          </cell>
          <cell r="F35">
            <v>0.3451259163636316</v>
          </cell>
          <cell r="G35">
            <v>0</v>
          </cell>
          <cell r="H35">
            <v>0</v>
          </cell>
          <cell r="I35">
            <v>55</v>
          </cell>
          <cell r="J35">
            <v>55</v>
          </cell>
          <cell r="K35">
            <v>1</v>
          </cell>
          <cell r="L35">
            <v>0.66219276841123242</v>
          </cell>
          <cell r="M35">
            <v>0.66219276841123242</v>
          </cell>
          <cell r="N35">
            <v>0.66219276841123242</v>
          </cell>
          <cell r="O35">
            <v>1</v>
          </cell>
          <cell r="P35">
            <v>1</v>
          </cell>
          <cell r="Q35">
            <v>1</v>
          </cell>
          <cell r="R35">
            <v>0.66219276841123242</v>
          </cell>
          <cell r="S35">
            <v>0.66219276841123242</v>
          </cell>
          <cell r="T35">
            <v>0.66219276841123242</v>
          </cell>
          <cell r="U35">
            <v>0.66219276841123242</v>
          </cell>
          <cell r="V35">
            <v>1</v>
          </cell>
          <cell r="W35">
            <v>1</v>
          </cell>
          <cell r="X35">
            <v>1</v>
          </cell>
          <cell r="Y35">
            <v>0.66219276841123242</v>
          </cell>
        </row>
        <row r="36">
          <cell r="C36">
            <v>22.667620899999889</v>
          </cell>
          <cell r="D36">
            <v>22.667620899999889</v>
          </cell>
          <cell r="E36">
            <v>22.667620899999889</v>
          </cell>
          <cell r="F36">
            <v>0.41213856181817982</v>
          </cell>
          <cell r="G36">
            <v>0</v>
          </cell>
          <cell r="H36">
            <v>0</v>
          </cell>
          <cell r="I36">
            <v>55</v>
          </cell>
          <cell r="J36">
            <v>55</v>
          </cell>
          <cell r="K36">
            <v>1</v>
          </cell>
          <cell r="L36">
            <v>0.6824976378936799</v>
          </cell>
          <cell r="M36">
            <v>0.6824976378936799</v>
          </cell>
          <cell r="N36">
            <v>0.6824976378936799</v>
          </cell>
          <cell r="O36">
            <v>1</v>
          </cell>
          <cell r="P36">
            <v>1</v>
          </cell>
          <cell r="Q36">
            <v>1</v>
          </cell>
          <cell r="R36">
            <v>0.6824976378936799</v>
          </cell>
          <cell r="S36">
            <v>0.6824976378936799</v>
          </cell>
          <cell r="T36">
            <v>0.6824976378936799</v>
          </cell>
          <cell r="U36">
            <v>0.6824976378936799</v>
          </cell>
          <cell r="V36">
            <v>1</v>
          </cell>
          <cell r="W36">
            <v>1</v>
          </cell>
          <cell r="X36">
            <v>1</v>
          </cell>
          <cell r="Y36">
            <v>0.6824976378936799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23.333290975999969</v>
          </cell>
          <cell r="D30">
            <v>23.333290975999969</v>
          </cell>
          <cell r="E30">
            <v>23.333290975999969</v>
          </cell>
          <cell r="F30">
            <v>0.4324329758243563</v>
          </cell>
          <cell r="G30">
            <v>0</v>
          </cell>
          <cell r="H30">
            <v>0</v>
          </cell>
          <cell r="I30">
            <v>53.96</v>
          </cell>
          <cell r="J30">
            <v>53.96</v>
          </cell>
          <cell r="K30">
            <v>0.98254545454545483</v>
          </cell>
          <cell r="L30">
            <v>0.60567283726932042</v>
          </cell>
          <cell r="M30">
            <v>0.60567283726932042</v>
          </cell>
          <cell r="N30">
            <v>0.60567283726932042</v>
          </cell>
          <cell r="O30">
            <v>1</v>
          </cell>
          <cell r="P30">
            <v>1</v>
          </cell>
          <cell r="Q30">
            <v>1</v>
          </cell>
          <cell r="R30">
            <v>0.60567283726932042</v>
          </cell>
          <cell r="S30">
            <v>0.59515376938772624</v>
          </cell>
          <cell r="T30">
            <v>0.59515376938772624</v>
          </cell>
          <cell r="U30">
            <v>0.59515376938772624</v>
          </cell>
          <cell r="V30">
            <v>0.98254545454545483</v>
          </cell>
          <cell r="W30">
            <v>0.98254545454545483</v>
          </cell>
          <cell r="X30">
            <v>0.98254545454545483</v>
          </cell>
          <cell r="Y30">
            <v>0.59515376938772624</v>
          </cell>
        </row>
        <row r="31">
          <cell r="C31">
            <v>2.1747547484235992</v>
          </cell>
          <cell r="D31">
            <v>2.1747547484235992</v>
          </cell>
          <cell r="E31">
            <v>2.1747547484235992</v>
          </cell>
          <cell r="F31">
            <v>3.9817500086563269E-2</v>
          </cell>
          <cell r="G31">
            <v>0</v>
          </cell>
          <cell r="H31">
            <v>0</v>
          </cell>
          <cell r="I31">
            <v>1.019803902718557</v>
          </cell>
          <cell r="J31">
            <v>1.019803902718557</v>
          </cell>
          <cell r="K31">
            <v>1.85418891403374E-2</v>
          </cell>
          <cell r="L31">
            <v>1.512699238493862E-2</v>
          </cell>
          <cell r="M31">
            <v>1.512699238493862E-2</v>
          </cell>
          <cell r="N31">
            <v>1.512699238493862E-2</v>
          </cell>
          <cell r="O31">
            <v>0</v>
          </cell>
          <cell r="P31">
            <v>0</v>
          </cell>
          <cell r="Q31">
            <v>0</v>
          </cell>
          <cell r="R31">
            <v>1.512699238493862E-2</v>
          </cell>
          <cell r="S31">
            <v>2.0358466328592589E-2</v>
          </cell>
          <cell r="T31">
            <v>2.0358466328592589E-2</v>
          </cell>
          <cell r="U31">
            <v>2.0358466328592589E-2</v>
          </cell>
          <cell r="V31">
            <v>1.85418891403374E-2</v>
          </cell>
          <cell r="W31">
            <v>1.85418891403374E-2</v>
          </cell>
          <cell r="X31">
            <v>1.85418891403374E-2</v>
          </cell>
          <cell r="Y31">
            <v>2.0358466328592589E-2</v>
          </cell>
        </row>
        <row r="32">
          <cell r="C32">
            <v>19.409499100000009</v>
          </cell>
          <cell r="D32">
            <v>19.409499100000009</v>
          </cell>
          <cell r="E32">
            <v>19.409499100000009</v>
          </cell>
          <cell r="F32">
            <v>0.36621696415094351</v>
          </cell>
          <cell r="G32">
            <v>0</v>
          </cell>
          <cell r="H32">
            <v>0</v>
          </cell>
          <cell r="I32">
            <v>53</v>
          </cell>
          <cell r="J32">
            <v>53</v>
          </cell>
          <cell r="K32">
            <v>0.96363636363636362</v>
          </cell>
          <cell r="L32">
            <v>0.58023440061789389</v>
          </cell>
          <cell r="M32">
            <v>0.58023440061789389</v>
          </cell>
          <cell r="N32">
            <v>0.58023440061789389</v>
          </cell>
          <cell r="O32">
            <v>1</v>
          </cell>
          <cell r="P32">
            <v>1</v>
          </cell>
          <cell r="Q32">
            <v>1</v>
          </cell>
          <cell r="R32">
            <v>0.58023440061789389</v>
          </cell>
          <cell r="S32">
            <v>0.55913496786815231</v>
          </cell>
          <cell r="T32">
            <v>0.55913496786815231</v>
          </cell>
          <cell r="U32">
            <v>0.55913496786815231</v>
          </cell>
          <cell r="V32">
            <v>0.96363636363636362</v>
          </cell>
          <cell r="W32">
            <v>0.96363636363636362</v>
          </cell>
          <cell r="X32">
            <v>0.96363636363636362</v>
          </cell>
          <cell r="Y32">
            <v>0.55913496786815231</v>
          </cell>
        </row>
        <row r="33">
          <cell r="C33">
            <v>21.86860989999991</v>
          </cell>
          <cell r="D33">
            <v>21.86860989999991</v>
          </cell>
          <cell r="E33">
            <v>21.86860989999991</v>
          </cell>
          <cell r="F33">
            <v>0.40088839818181649</v>
          </cell>
          <cell r="G33">
            <v>0</v>
          </cell>
          <cell r="H33">
            <v>0</v>
          </cell>
          <cell r="I33">
            <v>53</v>
          </cell>
          <cell r="J33">
            <v>53</v>
          </cell>
          <cell r="K33">
            <v>0.96363636363636362</v>
          </cell>
          <cell r="L33">
            <v>0.59317191109174106</v>
          </cell>
          <cell r="M33">
            <v>0.59317191109174106</v>
          </cell>
          <cell r="N33">
            <v>0.59317191109174106</v>
          </cell>
          <cell r="O33">
            <v>1</v>
          </cell>
          <cell r="P33">
            <v>1</v>
          </cell>
          <cell r="Q33">
            <v>1</v>
          </cell>
          <cell r="R33">
            <v>0.59317191109174106</v>
          </cell>
          <cell r="S33">
            <v>0.58318458907090176</v>
          </cell>
          <cell r="T33">
            <v>0.58318458907090176</v>
          </cell>
          <cell r="U33">
            <v>0.58318458907090176</v>
          </cell>
          <cell r="V33">
            <v>0.96363636363636362</v>
          </cell>
          <cell r="W33">
            <v>0.96363636363636362</v>
          </cell>
          <cell r="X33">
            <v>0.96363636363636362</v>
          </cell>
          <cell r="Y33">
            <v>0.58318458907090176</v>
          </cell>
        </row>
        <row r="34">
          <cell r="C34">
            <v>23.284530800000031</v>
          </cell>
          <cell r="D34">
            <v>23.284530800000031</v>
          </cell>
          <cell r="E34">
            <v>23.284530800000031</v>
          </cell>
          <cell r="F34">
            <v>0.42335510545454602</v>
          </cell>
          <cell r="G34">
            <v>0</v>
          </cell>
          <cell r="H34">
            <v>0</v>
          </cell>
          <cell r="I34">
            <v>53</v>
          </cell>
          <cell r="J34">
            <v>53</v>
          </cell>
          <cell r="K34">
            <v>1</v>
          </cell>
          <cell r="L34">
            <v>0.60519155469621877</v>
          </cell>
          <cell r="M34">
            <v>0.60519155469621877</v>
          </cell>
          <cell r="N34">
            <v>0.60519155469621877</v>
          </cell>
          <cell r="O34">
            <v>1</v>
          </cell>
          <cell r="P34">
            <v>1</v>
          </cell>
          <cell r="Q34">
            <v>1</v>
          </cell>
          <cell r="R34">
            <v>0.60519155469621877</v>
          </cell>
          <cell r="S34">
            <v>0.59169799729835448</v>
          </cell>
          <cell r="T34">
            <v>0.59169799729835448</v>
          </cell>
          <cell r="U34">
            <v>0.59169799729835448</v>
          </cell>
          <cell r="V34">
            <v>1</v>
          </cell>
          <cell r="W34">
            <v>1</v>
          </cell>
          <cell r="X34">
            <v>1</v>
          </cell>
          <cell r="Y34">
            <v>0.59169799729835448</v>
          </cell>
        </row>
        <row r="35">
          <cell r="C35">
            <v>25.102615799999281</v>
          </cell>
          <cell r="D35">
            <v>25.102615799999281</v>
          </cell>
          <cell r="E35">
            <v>25.102615799999281</v>
          </cell>
          <cell r="F35">
            <v>0.45897242830188589</v>
          </cell>
          <cell r="G35">
            <v>0</v>
          </cell>
          <cell r="H35">
            <v>0</v>
          </cell>
          <cell r="I35">
            <v>55</v>
          </cell>
          <cell r="J35">
            <v>55</v>
          </cell>
          <cell r="K35">
            <v>1</v>
          </cell>
          <cell r="L35">
            <v>0.61536529871513856</v>
          </cell>
          <cell r="M35">
            <v>0.61536529871513856</v>
          </cell>
          <cell r="N35">
            <v>0.61536529871513856</v>
          </cell>
          <cell r="O35">
            <v>1</v>
          </cell>
          <cell r="P35">
            <v>1</v>
          </cell>
          <cell r="Q35">
            <v>1</v>
          </cell>
          <cell r="R35">
            <v>0.61536529871513856</v>
          </cell>
          <cell r="S35">
            <v>0.60402506123941868</v>
          </cell>
          <cell r="T35">
            <v>0.60402506123941868</v>
          </cell>
          <cell r="U35">
            <v>0.60402506123941868</v>
          </cell>
          <cell r="V35">
            <v>1</v>
          </cell>
          <cell r="W35">
            <v>1</v>
          </cell>
          <cell r="X35">
            <v>1</v>
          </cell>
          <cell r="Y35">
            <v>0.60402506123941868</v>
          </cell>
        </row>
        <row r="36">
          <cell r="C36">
            <v>27.251523499999958</v>
          </cell>
          <cell r="D36">
            <v>27.251523499999958</v>
          </cell>
          <cell r="E36">
            <v>27.251523499999958</v>
          </cell>
          <cell r="F36">
            <v>0.50923134716981411</v>
          </cell>
          <cell r="G36">
            <v>0</v>
          </cell>
          <cell r="H36">
            <v>0</v>
          </cell>
          <cell r="I36">
            <v>55</v>
          </cell>
          <cell r="J36">
            <v>55</v>
          </cell>
          <cell r="K36">
            <v>1</v>
          </cell>
          <cell r="L36">
            <v>0.63511855921661775</v>
          </cell>
          <cell r="M36">
            <v>0.63511855921661775</v>
          </cell>
          <cell r="N36">
            <v>0.63511855921661775</v>
          </cell>
          <cell r="O36">
            <v>1</v>
          </cell>
          <cell r="P36">
            <v>1</v>
          </cell>
          <cell r="Q36">
            <v>1</v>
          </cell>
          <cell r="R36">
            <v>0.63511855921661775</v>
          </cell>
          <cell r="S36">
            <v>0.63511855921661775</v>
          </cell>
          <cell r="T36">
            <v>0.63511855921661775</v>
          </cell>
          <cell r="U36">
            <v>0.63511855921661775</v>
          </cell>
          <cell r="V36">
            <v>1</v>
          </cell>
          <cell r="W36">
            <v>1</v>
          </cell>
          <cell r="X36">
            <v>1</v>
          </cell>
          <cell r="Y36">
            <v>0.63511855921661775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21.044700419999941</v>
          </cell>
          <cell r="D30">
            <v>21.044700419999941</v>
          </cell>
          <cell r="E30">
            <v>21.044700419999941</v>
          </cell>
          <cell r="F30">
            <v>0.384281405484733</v>
          </cell>
          <cell r="G30">
            <v>0</v>
          </cell>
          <cell r="H30">
            <v>0</v>
          </cell>
          <cell r="I30">
            <v>54.76</v>
          </cell>
          <cell r="J30">
            <v>54.76</v>
          </cell>
          <cell r="K30">
            <v>0.96800000000000008</v>
          </cell>
          <cell r="L30">
            <v>0.621871121844221</v>
          </cell>
          <cell r="M30">
            <v>0.621871121844221</v>
          </cell>
          <cell r="N30">
            <v>0.621871121844221</v>
          </cell>
          <cell r="O30">
            <v>1</v>
          </cell>
          <cell r="P30">
            <v>1</v>
          </cell>
          <cell r="Q30">
            <v>1</v>
          </cell>
          <cell r="R30">
            <v>0.621871121844221</v>
          </cell>
          <cell r="S30">
            <v>0.60200557931823562</v>
          </cell>
          <cell r="T30">
            <v>0.60200557931823562</v>
          </cell>
          <cell r="U30">
            <v>0.60200557931823562</v>
          </cell>
          <cell r="V30">
            <v>0.96800000000000008</v>
          </cell>
          <cell r="W30">
            <v>0.96800000000000008</v>
          </cell>
          <cell r="X30">
            <v>0.96800000000000008</v>
          </cell>
          <cell r="Y30">
            <v>0.60200557931823562</v>
          </cell>
        </row>
        <row r="31">
          <cell r="C31">
            <v>0.9852398273169034</v>
          </cell>
          <cell r="D31">
            <v>0.9852398273169034</v>
          </cell>
          <cell r="E31">
            <v>0.9852398273169034</v>
          </cell>
          <cell r="F31">
            <v>1.6721443238844259E-2</v>
          </cell>
          <cell r="G31">
            <v>0</v>
          </cell>
          <cell r="H31">
            <v>0</v>
          </cell>
          <cell r="I31">
            <v>0.66332495807107994</v>
          </cell>
          <cell r="J31">
            <v>0.66332495807107994</v>
          </cell>
          <cell r="K31">
            <v>1.2060453783110551E-2</v>
          </cell>
          <cell r="L31">
            <v>7.5498326076271398E-3</v>
          </cell>
          <cell r="M31">
            <v>7.5498326076271398E-3</v>
          </cell>
          <cell r="N31">
            <v>7.5498326076271398E-3</v>
          </cell>
          <cell r="O31">
            <v>0</v>
          </cell>
          <cell r="P31">
            <v>0</v>
          </cell>
          <cell r="Q31">
            <v>0</v>
          </cell>
          <cell r="R31">
            <v>7.5498326076271398E-3</v>
          </cell>
          <cell r="S31">
            <v>1.2412863967339059E-2</v>
          </cell>
          <cell r="T31">
            <v>1.2412863967339059E-2</v>
          </cell>
          <cell r="U31">
            <v>1.2412863967339059E-2</v>
          </cell>
          <cell r="V31">
            <v>1.2060453783110551E-2</v>
          </cell>
          <cell r="W31">
            <v>1.2060453783110551E-2</v>
          </cell>
          <cell r="X31">
            <v>1.2060453783110551E-2</v>
          </cell>
          <cell r="Y31">
            <v>1.2412863967339059E-2</v>
          </cell>
        </row>
        <row r="32">
          <cell r="C32">
            <v>19.631143999999381</v>
          </cell>
          <cell r="D32">
            <v>19.631143999999381</v>
          </cell>
          <cell r="E32">
            <v>19.631143999999381</v>
          </cell>
          <cell r="F32">
            <v>0.35709511999999421</v>
          </cell>
          <cell r="G32">
            <v>0</v>
          </cell>
          <cell r="H32">
            <v>0</v>
          </cell>
          <cell r="I32">
            <v>53</v>
          </cell>
          <cell r="J32">
            <v>53</v>
          </cell>
          <cell r="K32">
            <v>0.96363636363636362</v>
          </cell>
          <cell r="L32">
            <v>0.60315861363196854</v>
          </cell>
          <cell r="M32">
            <v>0.60315861363196854</v>
          </cell>
          <cell r="N32">
            <v>0.60315861363196854</v>
          </cell>
          <cell r="O32">
            <v>1</v>
          </cell>
          <cell r="P32">
            <v>1</v>
          </cell>
          <cell r="Q32">
            <v>1</v>
          </cell>
          <cell r="R32">
            <v>0.60315861363196854</v>
          </cell>
          <cell r="S32">
            <v>0.58122557313626055</v>
          </cell>
          <cell r="T32">
            <v>0.58122557313626055</v>
          </cell>
          <cell r="U32">
            <v>0.58122557313626055</v>
          </cell>
          <cell r="V32">
            <v>0.96363636363636362</v>
          </cell>
          <cell r="W32">
            <v>0.96363636363636362</v>
          </cell>
          <cell r="X32">
            <v>0.96363636363636362</v>
          </cell>
          <cell r="Y32">
            <v>0.58122557313626055</v>
          </cell>
        </row>
        <row r="33">
          <cell r="C33">
            <v>20.380439499998939</v>
          </cell>
          <cell r="D33">
            <v>20.380439499998939</v>
          </cell>
          <cell r="E33">
            <v>20.380439499998939</v>
          </cell>
          <cell r="F33">
            <v>0.37160812545454291</v>
          </cell>
          <cell r="G33">
            <v>0</v>
          </cell>
          <cell r="H33">
            <v>0</v>
          </cell>
          <cell r="I33">
            <v>55</v>
          </cell>
          <cell r="J33">
            <v>55</v>
          </cell>
          <cell r="K33">
            <v>0.96363636363636362</v>
          </cell>
          <cell r="L33">
            <v>0.61919067379117876</v>
          </cell>
          <cell r="M33">
            <v>0.61919067379117876</v>
          </cell>
          <cell r="N33">
            <v>0.61919067379117876</v>
          </cell>
          <cell r="O33">
            <v>1</v>
          </cell>
          <cell r="P33">
            <v>1</v>
          </cell>
          <cell r="Q33">
            <v>1</v>
          </cell>
          <cell r="R33">
            <v>0.61919067379117876</v>
          </cell>
          <cell r="S33">
            <v>0.59667464928968139</v>
          </cell>
          <cell r="T33">
            <v>0.59667464928968139</v>
          </cell>
          <cell r="U33">
            <v>0.59667464928968139</v>
          </cell>
          <cell r="V33">
            <v>0.96363636363636362</v>
          </cell>
          <cell r="W33">
            <v>0.96363636363636362</v>
          </cell>
          <cell r="X33">
            <v>0.96363636363636362</v>
          </cell>
          <cell r="Y33">
            <v>0.59667464928968139</v>
          </cell>
        </row>
        <row r="34">
          <cell r="C34">
            <v>20.941309899999869</v>
          </cell>
          <cell r="D34">
            <v>20.941309899999869</v>
          </cell>
          <cell r="E34">
            <v>20.941309899999869</v>
          </cell>
          <cell r="F34">
            <v>0.38122014181817993</v>
          </cell>
          <cell r="G34">
            <v>0</v>
          </cell>
          <cell r="H34">
            <v>0</v>
          </cell>
          <cell r="I34">
            <v>55</v>
          </cell>
          <cell r="J34">
            <v>55</v>
          </cell>
          <cell r="K34">
            <v>0.96363636363636362</v>
          </cell>
          <cell r="L34">
            <v>0.62247492799380311</v>
          </cell>
          <cell r="M34">
            <v>0.62247492799380311</v>
          </cell>
          <cell r="N34">
            <v>0.62247492799380311</v>
          </cell>
          <cell r="O34">
            <v>1</v>
          </cell>
          <cell r="P34">
            <v>1</v>
          </cell>
          <cell r="Q34">
            <v>1</v>
          </cell>
          <cell r="R34">
            <v>0.62247492799380311</v>
          </cell>
          <cell r="S34">
            <v>0.59983947606675569</v>
          </cell>
          <cell r="T34">
            <v>0.59983947606675569</v>
          </cell>
          <cell r="U34">
            <v>0.59983947606675569</v>
          </cell>
          <cell r="V34">
            <v>0.96363636363636362</v>
          </cell>
          <cell r="W34">
            <v>0.96363636363636362</v>
          </cell>
          <cell r="X34">
            <v>0.96363636363636362</v>
          </cell>
          <cell r="Y34">
            <v>0.59983947606675569</v>
          </cell>
        </row>
        <row r="35">
          <cell r="C35">
            <v>21.363534300000168</v>
          </cell>
          <cell r="D35">
            <v>21.363534300000168</v>
          </cell>
          <cell r="E35">
            <v>21.363534300000168</v>
          </cell>
          <cell r="F35">
            <v>0.38842789636363939</v>
          </cell>
          <cell r="G35">
            <v>0</v>
          </cell>
          <cell r="H35">
            <v>0</v>
          </cell>
          <cell r="I35">
            <v>55</v>
          </cell>
          <cell r="J35">
            <v>55</v>
          </cell>
          <cell r="K35">
            <v>0.96363636363636362</v>
          </cell>
          <cell r="L35">
            <v>0.62696654484761982</v>
          </cell>
          <cell r="M35">
            <v>0.62696654484761982</v>
          </cell>
          <cell r="N35">
            <v>0.62696654484761982</v>
          </cell>
          <cell r="O35">
            <v>1</v>
          </cell>
          <cell r="P35">
            <v>1</v>
          </cell>
          <cell r="Q35">
            <v>1</v>
          </cell>
          <cell r="R35">
            <v>0.62696654484761982</v>
          </cell>
          <cell r="S35">
            <v>0.60421369017134396</v>
          </cell>
          <cell r="T35">
            <v>0.60421369017134396</v>
          </cell>
          <cell r="U35">
            <v>0.60421369017134396</v>
          </cell>
          <cell r="V35">
            <v>0.96363636363636362</v>
          </cell>
          <cell r="W35">
            <v>0.96363636363636362</v>
          </cell>
          <cell r="X35">
            <v>0.96363636363636362</v>
          </cell>
          <cell r="Y35">
            <v>0.60421369017134396</v>
          </cell>
        </row>
        <row r="36">
          <cell r="C36">
            <v>23.580638699999721</v>
          </cell>
          <cell r="D36">
            <v>23.580638699999721</v>
          </cell>
          <cell r="E36">
            <v>23.580638699999721</v>
          </cell>
          <cell r="F36">
            <v>0.42873888545454042</v>
          </cell>
          <cell r="G36">
            <v>0</v>
          </cell>
          <cell r="H36">
            <v>0</v>
          </cell>
          <cell r="I36">
            <v>55</v>
          </cell>
          <cell r="J36">
            <v>55</v>
          </cell>
          <cell r="K36">
            <v>1</v>
          </cell>
          <cell r="L36">
            <v>0.63321326797771471</v>
          </cell>
          <cell r="M36">
            <v>0.63321326797771471</v>
          </cell>
          <cell r="N36">
            <v>0.63321326797771471</v>
          </cell>
          <cell r="O36">
            <v>1</v>
          </cell>
          <cell r="P36">
            <v>1</v>
          </cell>
          <cell r="Q36">
            <v>1</v>
          </cell>
          <cell r="R36">
            <v>0.63321326797771471</v>
          </cell>
          <cell r="S36">
            <v>0.63321326797771471</v>
          </cell>
          <cell r="T36">
            <v>0.63321326797771471</v>
          </cell>
          <cell r="U36">
            <v>0.63321326797771471</v>
          </cell>
          <cell r="V36">
            <v>1</v>
          </cell>
          <cell r="W36">
            <v>1</v>
          </cell>
          <cell r="X36">
            <v>1</v>
          </cell>
          <cell r="Y36">
            <v>0.63321326797771471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52.210082504000042</v>
          </cell>
          <cell r="D30">
            <v>52.210082504000042</v>
          </cell>
          <cell r="E30">
            <v>52.210082504000042</v>
          </cell>
          <cell r="F30">
            <v>0.73206241208128087</v>
          </cell>
          <cell r="G30">
            <v>0</v>
          </cell>
          <cell r="H30">
            <v>0</v>
          </cell>
          <cell r="I30">
            <v>71.239999999999995</v>
          </cell>
          <cell r="J30">
            <v>71.239999999999995</v>
          </cell>
          <cell r="K30">
            <v>0.94085927516658396</v>
          </cell>
          <cell r="L30">
            <v>0.48613055963448659</v>
          </cell>
          <cell r="M30">
            <v>0.48613055963448659</v>
          </cell>
          <cell r="N30">
            <v>0.48613055963448659</v>
          </cell>
          <cell r="O30">
            <v>0.99850901509477141</v>
          </cell>
          <cell r="P30">
            <v>1</v>
          </cell>
          <cell r="Q30">
            <v>1</v>
          </cell>
          <cell r="R30">
            <v>0.48613055963448659</v>
          </cell>
          <cell r="S30">
            <v>0.45756581187406331</v>
          </cell>
          <cell r="T30">
            <v>0.45756581187406331</v>
          </cell>
          <cell r="U30">
            <v>0.45756581187406331</v>
          </cell>
          <cell r="V30">
            <v>0.93947622847593271</v>
          </cell>
          <cell r="W30">
            <v>0.94085927516658396</v>
          </cell>
          <cell r="X30">
            <v>0.94085927516658396</v>
          </cell>
          <cell r="Y30">
            <v>0.45756581187406331</v>
          </cell>
        </row>
        <row r="31">
          <cell r="C31">
            <v>11.513491221065889</v>
          </cell>
          <cell r="D31">
            <v>11.513491221065889</v>
          </cell>
          <cell r="E31">
            <v>11.513491221065889</v>
          </cell>
          <cell r="F31">
            <v>0.15558774441654519</v>
          </cell>
          <cell r="G31">
            <v>0</v>
          </cell>
          <cell r="H31">
            <v>0</v>
          </cell>
          <cell r="I31">
            <v>1.4514360704718161</v>
          </cell>
          <cell r="J31">
            <v>1.4514360704718161</v>
          </cell>
          <cell r="K31">
            <v>1.9248113001885551E-2</v>
          </cell>
          <cell r="L31">
            <v>2.8878474079756598E-2</v>
          </cell>
          <cell r="M31">
            <v>2.8878474079756598E-2</v>
          </cell>
          <cell r="N31">
            <v>2.8878474079756598E-2</v>
          </cell>
          <cell r="O31">
            <v>5.3222223311110584E-3</v>
          </cell>
          <cell r="P31">
            <v>0</v>
          </cell>
          <cell r="Q31">
            <v>0</v>
          </cell>
          <cell r="R31">
            <v>2.8878474079756598E-2</v>
          </cell>
          <cell r="S31">
            <v>3.1508181719658641E-2</v>
          </cell>
          <cell r="T31">
            <v>3.1508181719658641E-2</v>
          </cell>
          <cell r="U31">
            <v>3.1508181719658641E-2</v>
          </cell>
          <cell r="V31">
            <v>2.0794411478799211E-2</v>
          </cell>
          <cell r="W31">
            <v>1.9248113001885551E-2</v>
          </cell>
          <cell r="X31">
            <v>1.9248113001885551E-2</v>
          </cell>
          <cell r="Y31">
            <v>3.1508181719658641E-2</v>
          </cell>
        </row>
        <row r="32">
          <cell r="C32">
            <v>38.071193100000983</v>
          </cell>
          <cell r="D32">
            <v>38.071193100000983</v>
          </cell>
          <cell r="E32">
            <v>38.071193100000983</v>
          </cell>
          <cell r="F32">
            <v>0.53621398732395753</v>
          </cell>
          <cell r="G32">
            <v>0</v>
          </cell>
          <cell r="H32">
            <v>0</v>
          </cell>
          <cell r="I32">
            <v>69</v>
          </cell>
          <cell r="J32">
            <v>69</v>
          </cell>
          <cell r="K32">
            <v>0.9178082191780822</v>
          </cell>
          <cell r="L32">
            <v>0.41074183415198617</v>
          </cell>
          <cell r="M32">
            <v>0.41074183415198617</v>
          </cell>
          <cell r="N32">
            <v>0.41074183415198617</v>
          </cell>
          <cell r="O32">
            <v>0.97685146010685819</v>
          </cell>
          <cell r="P32">
            <v>1</v>
          </cell>
          <cell r="Q32">
            <v>1</v>
          </cell>
          <cell r="R32">
            <v>0.41074183415198617</v>
          </cell>
          <cell r="S32">
            <v>0.37698223134497361</v>
          </cell>
          <cell r="T32">
            <v>0.37698223134497361</v>
          </cell>
          <cell r="U32">
            <v>0.37698223134497361</v>
          </cell>
          <cell r="V32">
            <v>0.89656229900218487</v>
          </cell>
          <cell r="W32">
            <v>0.9178082191780822</v>
          </cell>
          <cell r="X32">
            <v>0.9178082191780822</v>
          </cell>
          <cell r="Y32">
            <v>0.37698223134497361</v>
          </cell>
        </row>
        <row r="33">
          <cell r="C33">
            <v>46.32525859999987</v>
          </cell>
          <cell r="D33">
            <v>46.32525859999987</v>
          </cell>
          <cell r="E33">
            <v>46.32525859999987</v>
          </cell>
          <cell r="F33">
            <v>0.65246843098591367</v>
          </cell>
          <cell r="G33">
            <v>0</v>
          </cell>
          <cell r="H33">
            <v>0</v>
          </cell>
          <cell r="I33">
            <v>71</v>
          </cell>
          <cell r="J33">
            <v>71</v>
          </cell>
          <cell r="K33">
            <v>0.9178082191780822</v>
          </cell>
          <cell r="L33">
            <v>0.47482779880233739</v>
          </cell>
          <cell r="M33">
            <v>0.47482779880233739</v>
          </cell>
          <cell r="N33">
            <v>0.47482779880233739</v>
          </cell>
          <cell r="O33">
            <v>1</v>
          </cell>
          <cell r="P33">
            <v>1</v>
          </cell>
          <cell r="Q33">
            <v>1</v>
          </cell>
          <cell r="R33">
            <v>0.47482779880233739</v>
          </cell>
          <cell r="S33">
            <v>0.44516164995018881</v>
          </cell>
          <cell r="T33">
            <v>0.44516164995018881</v>
          </cell>
          <cell r="U33">
            <v>0.44516164995018881</v>
          </cell>
          <cell r="V33">
            <v>0.9178082191780822</v>
          </cell>
          <cell r="W33">
            <v>0.9178082191780822</v>
          </cell>
          <cell r="X33">
            <v>0.9178082191780822</v>
          </cell>
          <cell r="Y33">
            <v>0.44516164995018881</v>
          </cell>
        </row>
        <row r="34">
          <cell r="C34">
            <v>49.96001339999998</v>
          </cell>
          <cell r="D34">
            <v>49.96001339999998</v>
          </cell>
          <cell r="E34">
            <v>49.96001339999998</v>
          </cell>
          <cell r="F34">
            <v>0.70941056901407962</v>
          </cell>
          <cell r="G34">
            <v>0</v>
          </cell>
          <cell r="H34">
            <v>0</v>
          </cell>
          <cell r="I34">
            <v>71</v>
          </cell>
          <cell r="J34">
            <v>71</v>
          </cell>
          <cell r="K34">
            <v>0.94366197183098588</v>
          </cell>
          <cell r="L34">
            <v>0.48932688614176401</v>
          </cell>
          <cell r="M34">
            <v>0.48932688614176401</v>
          </cell>
          <cell r="N34">
            <v>0.48932688614176401</v>
          </cell>
          <cell r="O34">
            <v>1</v>
          </cell>
          <cell r="P34">
            <v>1</v>
          </cell>
          <cell r="Q34">
            <v>1</v>
          </cell>
          <cell r="R34">
            <v>0.48932688614176401</v>
          </cell>
          <cell r="S34">
            <v>0.46473582114382722</v>
          </cell>
          <cell r="T34">
            <v>0.46473582114382722</v>
          </cell>
          <cell r="U34">
            <v>0.46473582114382722</v>
          </cell>
          <cell r="V34">
            <v>0.94366197183098588</v>
          </cell>
          <cell r="W34">
            <v>0.94366197183098588</v>
          </cell>
          <cell r="X34">
            <v>0.94366197183098588</v>
          </cell>
          <cell r="Y34">
            <v>0.46473582114382722</v>
          </cell>
        </row>
        <row r="35">
          <cell r="C35">
            <v>55.2364023000016</v>
          </cell>
          <cell r="D35">
            <v>55.2364023000016</v>
          </cell>
          <cell r="E35">
            <v>55.2364023000016</v>
          </cell>
          <cell r="F35">
            <v>0.77953611830984504</v>
          </cell>
          <cell r="G35">
            <v>0</v>
          </cell>
          <cell r="H35">
            <v>0</v>
          </cell>
          <cell r="I35">
            <v>73</v>
          </cell>
          <cell r="J35">
            <v>73</v>
          </cell>
          <cell r="K35">
            <v>0.94366197183098588</v>
          </cell>
          <cell r="L35">
            <v>0.50031844716437068</v>
          </cell>
          <cell r="M35">
            <v>0.50031844716437068</v>
          </cell>
          <cell r="N35">
            <v>0.50031844716437068</v>
          </cell>
          <cell r="O35">
            <v>1</v>
          </cell>
          <cell r="P35">
            <v>1</v>
          </cell>
          <cell r="Q35">
            <v>1</v>
          </cell>
          <cell r="R35">
            <v>0.50031844716437068</v>
          </cell>
          <cell r="S35">
            <v>0.47514349813765488</v>
          </cell>
          <cell r="T35">
            <v>0.47514349813765488</v>
          </cell>
          <cell r="U35">
            <v>0.47514349813765488</v>
          </cell>
          <cell r="V35">
            <v>0.94366197183098588</v>
          </cell>
          <cell r="W35">
            <v>0.94366197183098588</v>
          </cell>
          <cell r="X35">
            <v>0.94366197183098588</v>
          </cell>
          <cell r="Y35">
            <v>0.47514349813765488</v>
          </cell>
        </row>
        <row r="36">
          <cell r="C36">
            <v>86.831572400000368</v>
          </cell>
          <cell r="D36">
            <v>86.831572400000368</v>
          </cell>
          <cell r="E36">
            <v>86.831572400000368</v>
          </cell>
          <cell r="F36">
            <v>1.189473594520553</v>
          </cell>
          <cell r="G36">
            <v>0</v>
          </cell>
          <cell r="H36">
            <v>0</v>
          </cell>
          <cell r="I36">
            <v>73</v>
          </cell>
          <cell r="J36">
            <v>73</v>
          </cell>
          <cell r="K36">
            <v>0.97101449275362317</v>
          </cell>
          <cell r="L36">
            <v>0.52925988853720662</v>
          </cell>
          <cell r="M36">
            <v>0.52925988853720662</v>
          </cell>
          <cell r="N36">
            <v>0.52925988853720662</v>
          </cell>
          <cell r="O36">
            <v>1</v>
          </cell>
          <cell r="P36">
            <v>1</v>
          </cell>
          <cell r="Q36">
            <v>1</v>
          </cell>
          <cell r="R36">
            <v>0.52925988853720662</v>
          </cell>
          <cell r="S36">
            <v>0.50744538035569786</v>
          </cell>
          <cell r="T36">
            <v>0.50744538035569786</v>
          </cell>
          <cell r="U36">
            <v>0.50744538035569786</v>
          </cell>
          <cell r="V36">
            <v>0.97101449275362317</v>
          </cell>
          <cell r="W36">
            <v>0.97101449275362317</v>
          </cell>
          <cell r="X36">
            <v>0.97101449275362317</v>
          </cell>
          <cell r="Y36">
            <v>0.50744538035569786</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1.1328400040000031</v>
          </cell>
          <cell r="D3">
            <v>0.80895582799995058</v>
          </cell>
          <cell r="E3">
            <v>0</v>
          </cell>
          <cell r="F3">
            <v>1.941795831999954</v>
          </cell>
          <cell r="G3">
            <v>1.941795831999954</v>
          </cell>
          <cell r="H3">
            <v>1.941795831999954</v>
          </cell>
          <cell r="I3">
            <v>1.941795831999954</v>
          </cell>
          <cell r="J3">
            <v>9.7089791599997671E-2</v>
          </cell>
          <cell r="K3">
            <v>0</v>
          </cell>
          <cell r="L3">
            <v>0</v>
          </cell>
          <cell r="M3">
            <v>593.4034375</v>
          </cell>
          <cell r="N3">
            <v>591.57140625</v>
          </cell>
          <cell r="O3">
            <v>20</v>
          </cell>
          <cell r="P3">
            <v>20</v>
          </cell>
          <cell r="Q3">
            <v>1</v>
          </cell>
          <cell r="R3">
            <v>20</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3.7042104920000418</v>
          </cell>
          <cell r="D4">
            <v>6.2609656080000047</v>
          </cell>
          <cell r="E4">
            <v>0</v>
          </cell>
          <cell r="F4">
            <v>9.9651761000000469</v>
          </cell>
          <cell r="G4">
            <v>11.906971931999999</v>
          </cell>
          <cell r="H4">
            <v>11.906971931999999</v>
          </cell>
          <cell r="I4">
            <v>11.906971931999999</v>
          </cell>
          <cell r="J4">
            <v>0.27248271515584421</v>
          </cell>
          <cell r="K4">
            <v>0</v>
          </cell>
          <cell r="L4">
            <v>0</v>
          </cell>
          <cell r="M4">
            <v>648.15390624999998</v>
          </cell>
          <cell r="N4">
            <v>645.86734375000003</v>
          </cell>
          <cell r="O4">
            <v>43.6</v>
          </cell>
          <cell r="P4">
            <v>43.6</v>
          </cell>
          <cell r="Q4">
            <v>1</v>
          </cell>
          <cell r="R4">
            <v>43.6</v>
          </cell>
          <cell r="S4">
            <v>20</v>
          </cell>
          <cell r="T4">
            <v>20</v>
          </cell>
          <cell r="U4">
            <v>0.96363636363636374</v>
          </cell>
          <cell r="V4">
            <v>0.7337784104418017</v>
          </cell>
          <cell r="W4">
            <v>0.7337784104418017</v>
          </cell>
          <cell r="X4">
            <v>0.7337784104418017</v>
          </cell>
          <cell r="Y4">
            <v>1</v>
          </cell>
          <cell r="Z4">
            <v>1</v>
          </cell>
          <cell r="AA4">
            <v>1</v>
          </cell>
          <cell r="AB4">
            <v>0.7337784104418017</v>
          </cell>
          <cell r="AC4">
            <v>0.70769267790511192</v>
          </cell>
          <cell r="AD4">
            <v>0.70769267790511192</v>
          </cell>
          <cell r="AE4">
            <v>0.70769267790511192</v>
          </cell>
          <cell r="AF4">
            <v>0.96363636363636374</v>
          </cell>
          <cell r="AG4">
            <v>0.96363636363636374</v>
          </cell>
          <cell r="AH4">
            <v>0.96363636363636374</v>
          </cell>
          <cell r="AI4">
            <v>0.70769267790511192</v>
          </cell>
          <cell r="AJ4">
            <v>0</v>
          </cell>
          <cell r="AK4">
            <v>0</v>
          </cell>
          <cell r="AL4">
            <v>0</v>
          </cell>
          <cell r="AM4">
            <v>0</v>
          </cell>
          <cell r="AN4">
            <v>2.1800000000000002</v>
          </cell>
          <cell r="AO4">
            <v>2.1800000000000002</v>
          </cell>
          <cell r="AP4">
            <v>2.0813951615299668</v>
          </cell>
          <cell r="AQ4">
            <v>2.0813951615299668</v>
          </cell>
          <cell r="AR4">
            <v>0.95515703692355114</v>
          </cell>
          <cell r="AS4">
            <v>0.95515703692355114</v>
          </cell>
          <cell r="AT4">
            <v>0.62438251261636279</v>
          </cell>
          <cell r="AU4">
            <v>0.62438251261636279</v>
          </cell>
          <cell r="AV4">
            <v>1</v>
          </cell>
          <cell r="AW4">
            <v>1</v>
          </cell>
          <cell r="AX4">
            <v>1</v>
          </cell>
          <cell r="AY4">
            <v>1</v>
          </cell>
          <cell r="AZ4">
            <v>1.4</v>
          </cell>
          <cell r="BA4">
            <v>1.4</v>
          </cell>
          <cell r="BB4">
            <v>2.67</v>
          </cell>
          <cell r="BC4">
            <v>2.67</v>
          </cell>
          <cell r="BD4">
            <v>10</v>
          </cell>
          <cell r="BE4">
            <v>10</v>
          </cell>
          <cell r="BF4">
            <v>0</v>
          </cell>
          <cell r="BG4">
            <v>0</v>
          </cell>
          <cell r="BH4">
            <v>0</v>
          </cell>
          <cell r="BI4">
            <v>0</v>
          </cell>
          <cell r="BJ4">
            <v>6.1988265744770361</v>
          </cell>
          <cell r="BK4">
            <v>2.7233814716414459E-3</v>
          </cell>
          <cell r="BL4">
            <v>5.4159999999999977</v>
          </cell>
          <cell r="BM4">
            <v>6.5172248770907146E-3</v>
          </cell>
          <cell r="BN4">
            <v>2.8474902794526691</v>
          </cell>
          <cell r="BO4">
            <v>6.27577031631531E-2</v>
          </cell>
          <cell r="BP4">
            <v>2.4884415584415569</v>
          </cell>
          <cell r="BQ4">
            <v>9.182901703701285E-2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20</v>
          </cell>
          <cell r="DB4">
            <v>0</v>
          </cell>
          <cell r="DC4">
            <v>0</v>
          </cell>
          <cell r="DD4">
            <v>20</v>
          </cell>
          <cell r="DE4">
            <v>20</v>
          </cell>
          <cell r="DF4">
            <v>20</v>
          </cell>
          <cell r="DG4">
            <v>20</v>
          </cell>
          <cell r="DH4">
            <v>20</v>
          </cell>
          <cell r="DI4">
            <v>43.6</v>
          </cell>
          <cell r="DJ4">
            <v>43.6</v>
          </cell>
          <cell r="DK4">
            <v>0</v>
          </cell>
          <cell r="DL4">
            <v>0</v>
          </cell>
          <cell r="DM4">
            <v>0</v>
          </cell>
          <cell r="DN4">
            <v>0</v>
          </cell>
          <cell r="DO4">
            <v>43.6</v>
          </cell>
          <cell r="DP4">
            <v>43.6</v>
          </cell>
          <cell r="DQ4">
            <v>43.6</v>
          </cell>
          <cell r="DR4">
            <v>43.6</v>
          </cell>
          <cell r="DS4">
            <v>43.6</v>
          </cell>
          <cell r="DT4">
            <v>43.6</v>
          </cell>
          <cell r="DU4">
            <v>43.6</v>
          </cell>
          <cell r="DV4">
            <v>43.6</v>
          </cell>
          <cell r="DW4">
            <v>43.6</v>
          </cell>
          <cell r="DX4">
            <v>43.6</v>
          </cell>
          <cell r="DY4">
            <v>0</v>
          </cell>
          <cell r="DZ4">
            <v>0</v>
          </cell>
          <cell r="EA4">
            <v>0</v>
          </cell>
          <cell r="EB4">
            <v>0</v>
          </cell>
          <cell r="EC4">
            <v>0</v>
          </cell>
          <cell r="ED4">
            <v>0</v>
          </cell>
          <cell r="EE4">
            <v>2.1800000000000002</v>
          </cell>
          <cell r="EF4">
            <v>2.1800000000000002</v>
          </cell>
          <cell r="EG4">
            <v>2.1800000000000002</v>
          </cell>
          <cell r="EH4">
            <v>2.1800000000000002</v>
          </cell>
          <cell r="EI4">
            <v>2.1800000000000002</v>
          </cell>
          <cell r="EJ4">
            <v>2.1800000000000002</v>
          </cell>
          <cell r="EK4">
            <v>2.1800000000000002</v>
          </cell>
          <cell r="EL4">
            <v>2.1800000000000002</v>
          </cell>
          <cell r="EM4">
            <v>2.1800000000000002</v>
          </cell>
          <cell r="EN4">
            <v>2.1800000000000002</v>
          </cell>
        </row>
        <row r="5">
          <cell r="A5">
            <v>2</v>
          </cell>
          <cell r="B5">
            <v>1</v>
          </cell>
          <cell r="C5">
            <v>9.5063132600000877</v>
          </cell>
          <cell r="D5">
            <v>30.796797311999949</v>
          </cell>
          <cell r="E5">
            <v>0</v>
          </cell>
          <cell r="F5">
            <v>40.303110572000037</v>
          </cell>
          <cell r="G5">
            <v>52.210082504000042</v>
          </cell>
          <cell r="H5">
            <v>52.210082504000042</v>
          </cell>
          <cell r="I5">
            <v>52.210082504000042</v>
          </cell>
          <cell r="J5">
            <v>0.73206241208128076</v>
          </cell>
          <cell r="K5">
            <v>0</v>
          </cell>
          <cell r="L5">
            <v>0</v>
          </cell>
          <cell r="M5">
            <v>772.73015625000005</v>
          </cell>
          <cell r="N5">
            <v>797.08249999999998</v>
          </cell>
          <cell r="O5">
            <v>71.239999999999995</v>
          </cell>
          <cell r="P5">
            <v>71.239999999999995</v>
          </cell>
          <cell r="Q5">
            <v>1</v>
          </cell>
          <cell r="R5">
            <v>0</v>
          </cell>
          <cell r="S5">
            <v>43.6</v>
          </cell>
          <cell r="T5">
            <v>43.6</v>
          </cell>
          <cell r="U5">
            <v>0.94085927516658419</v>
          </cell>
          <cell r="V5">
            <v>0.4861305596344867</v>
          </cell>
          <cell r="W5">
            <v>0.4861305596344867</v>
          </cell>
          <cell r="X5">
            <v>0.4861305596344867</v>
          </cell>
          <cell r="Y5">
            <v>0.99850901509477141</v>
          </cell>
          <cell r="Z5">
            <v>1</v>
          </cell>
          <cell r="AA5">
            <v>1</v>
          </cell>
          <cell r="AB5">
            <v>0.4861305596344867</v>
          </cell>
          <cell r="AC5">
            <v>0.45756581187406331</v>
          </cell>
          <cell r="AD5">
            <v>0.45756581187406331</v>
          </cell>
          <cell r="AE5">
            <v>0.45756581187406331</v>
          </cell>
          <cell r="AF5">
            <v>0.93947622847593282</v>
          </cell>
          <cell r="AG5">
            <v>0.94085927516658419</v>
          </cell>
          <cell r="AH5">
            <v>0.94085927516658419</v>
          </cell>
          <cell r="AI5">
            <v>0.45756581187406331</v>
          </cell>
          <cell r="AJ5">
            <v>0</v>
          </cell>
          <cell r="AK5">
            <v>0</v>
          </cell>
          <cell r="AL5">
            <v>0</v>
          </cell>
          <cell r="AM5">
            <v>0</v>
          </cell>
          <cell r="AN5">
            <v>1.6340259740259739</v>
          </cell>
          <cell r="AO5">
            <v>1.6340259740259739</v>
          </cell>
          <cell r="AP5">
            <v>1.0242772442651891</v>
          </cell>
          <cell r="AQ5">
            <v>1.0242772442651891</v>
          </cell>
          <cell r="AR5">
            <v>0.62686009909792406</v>
          </cell>
          <cell r="AS5">
            <v>0.62686009909792406</v>
          </cell>
          <cell r="AT5">
            <v>0.8133286014960649</v>
          </cell>
          <cell r="AU5">
            <v>0.8133286014960649</v>
          </cell>
          <cell r="AV5">
            <v>1</v>
          </cell>
          <cell r="AW5">
            <v>1</v>
          </cell>
          <cell r="AX5">
            <v>1</v>
          </cell>
          <cell r="AY5">
            <v>1</v>
          </cell>
          <cell r="AZ5">
            <v>1</v>
          </cell>
          <cell r="BA5">
            <v>1</v>
          </cell>
          <cell r="BB5">
            <v>2</v>
          </cell>
          <cell r="BC5">
            <v>2</v>
          </cell>
          <cell r="BD5">
            <v>6</v>
          </cell>
          <cell r="BE5">
            <v>6</v>
          </cell>
          <cell r="BF5">
            <v>0</v>
          </cell>
          <cell r="BG5">
            <v>0</v>
          </cell>
          <cell r="BH5">
            <v>0</v>
          </cell>
          <cell r="BI5">
            <v>0</v>
          </cell>
          <cell r="BJ5">
            <v>2.770253088761943</v>
          </cell>
          <cell r="BK5">
            <v>7.0897576052420669E-2</v>
          </cell>
          <cell r="BL5">
            <v>2.3343469949963458</v>
          </cell>
          <cell r="BM5">
            <v>0.1073815913100766</v>
          </cell>
          <cell r="BN5">
            <v>1.6932032052854531</v>
          </cell>
          <cell r="BO5">
            <v>0.19220666315751991</v>
          </cell>
          <cell r="BP5">
            <v>1.426575410736842</v>
          </cell>
          <cell r="BQ5">
            <v>0.24915989981512821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43.6</v>
          </cell>
          <cell r="DB5">
            <v>0</v>
          </cell>
          <cell r="DC5">
            <v>0</v>
          </cell>
          <cell r="DD5">
            <v>43.6</v>
          </cell>
          <cell r="DE5">
            <v>43.6</v>
          </cell>
          <cell r="DF5">
            <v>43.6</v>
          </cell>
          <cell r="DG5">
            <v>43.6</v>
          </cell>
          <cell r="DH5">
            <v>43.6</v>
          </cell>
          <cell r="DI5">
            <v>71.239999999999995</v>
          </cell>
          <cell r="DJ5">
            <v>71.239999999999995</v>
          </cell>
          <cell r="DK5">
            <v>0</v>
          </cell>
          <cell r="DL5">
            <v>0</v>
          </cell>
          <cell r="DM5">
            <v>0</v>
          </cell>
          <cell r="DN5">
            <v>0</v>
          </cell>
          <cell r="DO5">
            <v>71.239999999999995</v>
          </cell>
          <cell r="DP5">
            <v>71.239999999999995</v>
          </cell>
          <cell r="DQ5">
            <v>71.239999999999995</v>
          </cell>
          <cell r="DR5">
            <v>71.239999999999995</v>
          </cell>
          <cell r="DS5">
            <v>71.239999999999995</v>
          </cell>
          <cell r="DT5">
            <v>71.239999999999995</v>
          </cell>
          <cell r="DU5">
            <v>71.239999999999995</v>
          </cell>
          <cell r="DV5">
            <v>71.239999999999995</v>
          </cell>
          <cell r="DW5">
            <v>71.239999999999995</v>
          </cell>
          <cell r="DX5">
            <v>71.239999999999995</v>
          </cell>
          <cell r="DY5">
            <v>0</v>
          </cell>
          <cell r="DZ5">
            <v>0</v>
          </cell>
          <cell r="EA5">
            <v>0</v>
          </cell>
          <cell r="EB5">
            <v>0</v>
          </cell>
          <cell r="EC5">
            <v>0</v>
          </cell>
          <cell r="ED5">
            <v>0</v>
          </cell>
          <cell r="EE5">
            <v>1.6340259740259739</v>
          </cell>
          <cell r="EF5">
            <v>1.6340259740259739</v>
          </cell>
          <cell r="EG5">
            <v>1.6340259740259739</v>
          </cell>
          <cell r="EH5">
            <v>1.6340259740259739</v>
          </cell>
          <cell r="EI5">
            <v>1.6340259740259739</v>
          </cell>
          <cell r="EJ5">
            <v>1.6340259740259739</v>
          </cell>
          <cell r="EK5">
            <v>1.6340259740259739</v>
          </cell>
          <cell r="EL5">
            <v>1.6340259740259739</v>
          </cell>
          <cell r="EM5">
            <v>1.6340259740259739</v>
          </cell>
          <cell r="EN5">
            <v>1.6340259740259739</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5.5718000296345986E-3</v>
          </cell>
          <cell r="D9">
            <v>0.1167713177556324</v>
          </cell>
          <cell r="E9">
            <v>0</v>
          </cell>
          <cell r="F9">
            <v>0.1176352521203879</v>
          </cell>
          <cell r="G9">
            <v>0.1176352521203879</v>
          </cell>
          <cell r="H9">
            <v>0.1176352521203879</v>
          </cell>
          <cell r="I9">
            <v>0.1176352521203879</v>
          </cell>
          <cell r="J9">
            <v>5.8817626060193888E-3</v>
          </cell>
          <cell r="K9">
            <v>0</v>
          </cell>
          <cell r="L9">
            <v>0</v>
          </cell>
          <cell r="M9">
            <v>135.86218916547159</v>
          </cell>
          <cell r="N9">
            <v>134.2618286657756</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0.13647881612745741</v>
          </cell>
          <cell r="D10">
            <v>2.937180773276991</v>
          </cell>
          <cell r="E10">
            <v>0</v>
          </cell>
          <cell r="F10">
            <v>3.0157247364082012</v>
          </cell>
          <cell r="G10">
            <v>3.0375950998370072</v>
          </cell>
          <cell r="H10">
            <v>3.0375950998370072</v>
          </cell>
          <cell r="I10">
            <v>3.0375950998370072</v>
          </cell>
          <cell r="J10">
            <v>6.7117902319628817E-2</v>
          </cell>
          <cell r="K10">
            <v>0</v>
          </cell>
          <cell r="L10">
            <v>0</v>
          </cell>
          <cell r="M10">
            <v>120.34307494494649</v>
          </cell>
          <cell r="N10">
            <v>119.53189573414561</v>
          </cell>
          <cell r="O10">
            <v>0.81649658092772526</v>
          </cell>
          <cell r="P10">
            <v>0.81649658092772526</v>
          </cell>
          <cell r="Q10">
            <v>0</v>
          </cell>
          <cell r="R10">
            <v>0.81649658092772526</v>
          </cell>
          <cell r="S10">
            <v>0</v>
          </cell>
          <cell r="T10">
            <v>0</v>
          </cell>
          <cell r="U10">
            <v>1.855674047563011E-2</v>
          </cell>
          <cell r="V10">
            <v>5.2623086395633303E-2</v>
          </cell>
          <cell r="W10">
            <v>5.2623086395633303E-2</v>
          </cell>
          <cell r="X10">
            <v>5.2623086395633303E-2</v>
          </cell>
          <cell r="Y10">
            <v>0</v>
          </cell>
          <cell r="Z10">
            <v>0</v>
          </cell>
          <cell r="AA10">
            <v>0</v>
          </cell>
          <cell r="AB10">
            <v>5.2623086395633303E-2</v>
          </cell>
          <cell r="AC10">
            <v>6.0938269721935633E-2</v>
          </cell>
          <cell r="AD10">
            <v>6.0938269721935633E-2</v>
          </cell>
          <cell r="AE10">
            <v>6.0938269721935633E-2</v>
          </cell>
          <cell r="AF10">
            <v>1.855674047563011E-2</v>
          </cell>
          <cell r="AG10">
            <v>1.855674047563011E-2</v>
          </cell>
          <cell r="AH10">
            <v>1.855674047563011E-2</v>
          </cell>
          <cell r="AI10">
            <v>6.0938269721935633E-2</v>
          </cell>
          <cell r="AJ10">
            <v>0</v>
          </cell>
          <cell r="AK10">
            <v>0</v>
          </cell>
          <cell r="AL10">
            <v>0</v>
          </cell>
          <cell r="AM10">
            <v>0</v>
          </cell>
          <cell r="AN10">
            <v>4.0824829046386443E-2</v>
          </cell>
          <cell r="AO10">
            <v>4.0824829046386443E-2</v>
          </cell>
          <cell r="AP10">
            <v>5.134669399557653E-2</v>
          </cell>
          <cell r="AQ10">
            <v>5.134669399557653E-2</v>
          </cell>
          <cell r="AR10">
            <v>3.1749534244560722E-2</v>
          </cell>
          <cell r="AS10">
            <v>3.1749534244560722E-2</v>
          </cell>
          <cell r="AT10">
            <v>5.5548886059540213E-3</v>
          </cell>
          <cell r="AU10">
            <v>5.5548886059540213E-3</v>
          </cell>
          <cell r="AV10">
            <v>0</v>
          </cell>
          <cell r="AW10">
            <v>0</v>
          </cell>
          <cell r="AX10">
            <v>0</v>
          </cell>
          <cell r="AY10">
            <v>0</v>
          </cell>
          <cell r="AZ10">
            <v>0.40824829046386302</v>
          </cell>
          <cell r="BA10">
            <v>0.40824829046386302</v>
          </cell>
          <cell r="BB10">
            <v>0.4190763653560054</v>
          </cell>
          <cell r="BC10">
            <v>0.4190763653560054</v>
          </cell>
          <cell r="BD10">
            <v>0</v>
          </cell>
          <cell r="BE10">
            <v>0</v>
          </cell>
          <cell r="BF10">
            <v>0</v>
          </cell>
          <cell r="BG10">
            <v>0</v>
          </cell>
          <cell r="BH10">
            <v>0</v>
          </cell>
          <cell r="BI10">
            <v>0</v>
          </cell>
          <cell r="BJ10">
            <v>0.8729434758555874</v>
          </cell>
          <cell r="BK10">
            <v>1.777372785095731E-3</v>
          </cell>
          <cell r="BL10">
            <v>1.0029872049699009</v>
          </cell>
          <cell r="BM10">
            <v>4.8120314670020451E-3</v>
          </cell>
          <cell r="BN10">
            <v>0.42973959290703612</v>
          </cell>
          <cell r="BO10">
            <v>2.2935188633816762E-2</v>
          </cell>
          <cell r="BP10">
            <v>0.48341733417878902</v>
          </cell>
          <cell r="BQ10">
            <v>3.8057617830792902E-2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0.81649658092772526</v>
          </cell>
          <cell r="DJ10">
            <v>0.81649658092772526</v>
          </cell>
          <cell r="DK10">
            <v>0</v>
          </cell>
          <cell r="DL10">
            <v>0</v>
          </cell>
          <cell r="DM10">
            <v>0</v>
          </cell>
          <cell r="DN10">
            <v>0</v>
          </cell>
          <cell r="DO10">
            <v>0.81649658092772526</v>
          </cell>
          <cell r="DP10">
            <v>0.81649658092772526</v>
          </cell>
          <cell r="DQ10">
            <v>0.81649658092772526</v>
          </cell>
          <cell r="DR10">
            <v>0.81649658092772526</v>
          </cell>
          <cell r="DS10">
            <v>0.81649658092772526</v>
          </cell>
          <cell r="DT10">
            <v>0.81649658092772526</v>
          </cell>
          <cell r="DU10">
            <v>0.81649658092772526</v>
          </cell>
          <cell r="DV10">
            <v>0.81649658092772526</v>
          </cell>
          <cell r="DW10">
            <v>0.81649658092772526</v>
          </cell>
          <cell r="DX10">
            <v>0.81649658092772526</v>
          </cell>
          <cell r="DY10">
            <v>0</v>
          </cell>
          <cell r="DZ10">
            <v>0</v>
          </cell>
          <cell r="EA10">
            <v>0</v>
          </cell>
          <cell r="EB10">
            <v>0</v>
          </cell>
          <cell r="EC10">
            <v>0</v>
          </cell>
          <cell r="ED10">
            <v>0</v>
          </cell>
          <cell r="EE10">
            <v>4.0824829046386443E-2</v>
          </cell>
          <cell r="EF10">
            <v>4.0824829046386443E-2</v>
          </cell>
          <cell r="EG10">
            <v>4.0824829046386443E-2</v>
          </cell>
          <cell r="EH10">
            <v>4.0824829046386443E-2</v>
          </cell>
          <cell r="EI10">
            <v>4.0824829046386443E-2</v>
          </cell>
          <cell r="EJ10">
            <v>4.0824829046386443E-2</v>
          </cell>
          <cell r="EK10">
            <v>4.0824829046386443E-2</v>
          </cell>
          <cell r="EL10">
            <v>4.0824829046386443E-2</v>
          </cell>
          <cell r="EM10">
            <v>4.0824829046386443E-2</v>
          </cell>
          <cell r="EN10">
            <v>4.0824829046386443E-2</v>
          </cell>
        </row>
        <row r="11">
          <cell r="A11">
            <v>2</v>
          </cell>
          <cell r="B11">
            <v>1</v>
          </cell>
          <cell r="C11">
            <v>0.36889174750907011</v>
          </cell>
          <cell r="D11">
            <v>10.522882112893949</v>
          </cell>
          <cell r="E11">
            <v>0</v>
          </cell>
          <cell r="F11">
            <v>10.62107046214669</v>
          </cell>
          <cell r="G11">
            <v>11.513491221065889</v>
          </cell>
          <cell r="H11">
            <v>11.513491221065889</v>
          </cell>
          <cell r="I11">
            <v>11.513491221065889</v>
          </cell>
          <cell r="J11">
            <v>0.1555877444165453</v>
          </cell>
          <cell r="K11">
            <v>0</v>
          </cell>
          <cell r="L11">
            <v>0</v>
          </cell>
          <cell r="M11">
            <v>102.65858101434929</v>
          </cell>
          <cell r="N11">
            <v>102.9802657133571</v>
          </cell>
          <cell r="O11">
            <v>1.4514360704718161</v>
          </cell>
          <cell r="P11">
            <v>1.4514360704718161</v>
          </cell>
          <cell r="Q11">
            <v>0</v>
          </cell>
          <cell r="R11">
            <v>0</v>
          </cell>
          <cell r="S11">
            <v>0.81649658092772526</v>
          </cell>
          <cell r="T11">
            <v>0.81649658092772526</v>
          </cell>
          <cell r="U11">
            <v>1.9248113001885541E-2</v>
          </cell>
          <cell r="V11">
            <v>2.8878474079756598E-2</v>
          </cell>
          <cell r="W11">
            <v>2.8878474079756598E-2</v>
          </cell>
          <cell r="X11">
            <v>2.8878474079756598E-2</v>
          </cell>
          <cell r="Y11">
            <v>5.3222223311110688E-3</v>
          </cell>
          <cell r="Z11">
            <v>0</v>
          </cell>
          <cell r="AA11">
            <v>0</v>
          </cell>
          <cell r="AB11">
            <v>2.8878474079756598E-2</v>
          </cell>
          <cell r="AC11">
            <v>3.1508181719658628E-2</v>
          </cell>
          <cell r="AD11">
            <v>3.1508181719658628E-2</v>
          </cell>
          <cell r="AE11">
            <v>3.1508181719658628E-2</v>
          </cell>
          <cell r="AF11">
            <v>2.0794411478799211E-2</v>
          </cell>
          <cell r="AG11">
            <v>1.9248113001885541E-2</v>
          </cell>
          <cell r="AH11">
            <v>1.9248113001885541E-2</v>
          </cell>
          <cell r="AI11">
            <v>3.1508181719658628E-2</v>
          </cell>
          <cell r="AJ11">
            <v>0</v>
          </cell>
          <cell r="AK11">
            <v>0</v>
          </cell>
          <cell r="AL11">
            <v>0</v>
          </cell>
          <cell r="AM11">
            <v>0</v>
          </cell>
          <cell r="AN11">
            <v>2.082145329459862E-2</v>
          </cell>
          <cell r="AO11">
            <v>2.082145329459862E-2</v>
          </cell>
          <cell r="AP11">
            <v>6.8988432803733735E-2</v>
          </cell>
          <cell r="AQ11">
            <v>6.8988432803733735E-2</v>
          </cell>
          <cell r="AR11">
            <v>4.1683637167692418E-2</v>
          </cell>
          <cell r="AS11">
            <v>4.1683637167692418E-2</v>
          </cell>
          <cell r="AT11">
            <v>8.905592649816203E-3</v>
          </cell>
          <cell r="AU11">
            <v>8.905592649816203E-3</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0.52802858388822926</v>
          </cell>
          <cell r="BK11">
            <v>3.4764316474187873E-2</v>
          </cell>
          <cell r="BL11">
            <v>0.48409461626824579</v>
          </cell>
          <cell r="BM11">
            <v>4.7075137711114587E-2</v>
          </cell>
          <cell r="BN11">
            <v>0.30857123771554368</v>
          </cell>
          <cell r="BO11">
            <v>5.7090736729663957E-2</v>
          </cell>
          <cell r="BP11">
            <v>0.28376285311487121</v>
          </cell>
          <cell r="BQ11">
            <v>6.6896857392418935E-2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0.81649658092772526</v>
          </cell>
          <cell r="DB11">
            <v>0</v>
          </cell>
          <cell r="DC11">
            <v>0</v>
          </cell>
          <cell r="DD11">
            <v>0.81649658092772526</v>
          </cell>
          <cell r="DE11">
            <v>0.81649658092772526</v>
          </cell>
          <cell r="DF11">
            <v>0.81649658092772526</v>
          </cell>
          <cell r="DG11">
            <v>0.81649658092772526</v>
          </cell>
          <cell r="DH11">
            <v>0.81649658092772526</v>
          </cell>
          <cell r="DI11">
            <v>1.4514360704718161</v>
          </cell>
          <cell r="DJ11">
            <v>1.4514360704718161</v>
          </cell>
          <cell r="DK11">
            <v>0</v>
          </cell>
          <cell r="DL11">
            <v>0</v>
          </cell>
          <cell r="DM11">
            <v>0</v>
          </cell>
          <cell r="DN11">
            <v>0</v>
          </cell>
          <cell r="DO11">
            <v>1.4514360704718161</v>
          </cell>
          <cell r="DP11">
            <v>1.4514360704718161</v>
          </cell>
          <cell r="DQ11">
            <v>1.4514360704718161</v>
          </cell>
          <cell r="DR11">
            <v>1.4514360704718161</v>
          </cell>
          <cell r="DS11">
            <v>1.4514360704718161</v>
          </cell>
          <cell r="DT11">
            <v>1.4514360704718161</v>
          </cell>
          <cell r="DU11">
            <v>1.4514360704718161</v>
          </cell>
          <cell r="DV11">
            <v>1.4514360704718161</v>
          </cell>
          <cell r="DW11">
            <v>1.4514360704718161</v>
          </cell>
          <cell r="DX11">
            <v>1.4514360704718161</v>
          </cell>
          <cell r="DY11">
            <v>0</v>
          </cell>
          <cell r="DZ11">
            <v>0</v>
          </cell>
          <cell r="EA11">
            <v>0</v>
          </cell>
          <cell r="EB11">
            <v>0</v>
          </cell>
          <cell r="EC11">
            <v>0</v>
          </cell>
          <cell r="ED11">
            <v>0</v>
          </cell>
          <cell r="EE11">
            <v>2.082145329459862E-2</v>
          </cell>
          <cell r="EF11">
            <v>2.082145329459862E-2</v>
          </cell>
          <cell r="EG11">
            <v>2.082145329459862E-2</v>
          </cell>
          <cell r="EH11">
            <v>2.082145329459862E-2</v>
          </cell>
          <cell r="EI11">
            <v>2.082145329459862E-2</v>
          </cell>
          <cell r="EJ11">
            <v>2.082145329459862E-2</v>
          </cell>
          <cell r="EK11">
            <v>2.082145329459862E-2</v>
          </cell>
          <cell r="EL11">
            <v>2.082145329459862E-2</v>
          </cell>
          <cell r="EM11">
            <v>2.082145329459862E-2</v>
          </cell>
          <cell r="EN11">
            <v>2.082145329459862E-2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1.1245418000000029</v>
          </cell>
          <cell r="D15">
            <v>0.64891529999994191</v>
          </cell>
          <cell r="E15">
            <v>0</v>
          </cell>
          <cell r="F15">
            <v>1.778497300000083</v>
          </cell>
          <cell r="G15">
            <v>1.778497300000083</v>
          </cell>
          <cell r="H15">
            <v>1.778497300000083</v>
          </cell>
          <cell r="I15">
            <v>1.778497300000083</v>
          </cell>
          <cell r="J15">
            <v>8.8924865000004155E-2</v>
          </cell>
          <cell r="K15">
            <v>0</v>
          </cell>
          <cell r="L15">
            <v>0</v>
          </cell>
          <cell r="M15">
            <v>332.04296875</v>
          </cell>
          <cell r="N15">
            <v>336.97265625</v>
          </cell>
          <cell r="O15">
            <v>20</v>
          </cell>
          <cell r="P15">
            <v>20</v>
          </cell>
          <cell r="Q15">
            <v>1</v>
          </cell>
          <cell r="R15">
            <v>20</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3.389244499999847</v>
          </cell>
          <cell r="D16">
            <v>1.8937511000000311</v>
          </cell>
          <cell r="E16">
            <v>0</v>
          </cell>
          <cell r="F16">
            <v>5.2829955999998788</v>
          </cell>
          <cell r="G16">
            <v>7.0721873999996774</v>
          </cell>
          <cell r="H16">
            <v>7.0721873999996774</v>
          </cell>
          <cell r="I16">
            <v>7.0721873999996774</v>
          </cell>
          <cell r="J16">
            <v>0.16838541428570661</v>
          </cell>
          <cell r="K16">
            <v>0</v>
          </cell>
          <cell r="L16">
            <v>0</v>
          </cell>
          <cell r="M16">
            <v>423.984375</v>
          </cell>
          <cell r="N16">
            <v>427.5703125</v>
          </cell>
          <cell r="O16">
            <v>42</v>
          </cell>
          <cell r="P16">
            <v>42</v>
          </cell>
          <cell r="Q16">
            <v>1</v>
          </cell>
          <cell r="R16">
            <v>42</v>
          </cell>
          <cell r="S16">
            <v>20</v>
          </cell>
          <cell r="T16">
            <v>20</v>
          </cell>
          <cell r="U16">
            <v>0.95454545454545459</v>
          </cell>
          <cell r="V16">
            <v>0.63581270247319965</v>
          </cell>
          <cell r="W16">
            <v>0.63581270247319965</v>
          </cell>
          <cell r="X16">
            <v>0.63581270247319965</v>
          </cell>
          <cell r="Y16">
            <v>1</v>
          </cell>
          <cell r="Z16">
            <v>1</v>
          </cell>
          <cell r="AA16">
            <v>1</v>
          </cell>
          <cell r="AB16">
            <v>0.63581270247319965</v>
          </cell>
          <cell r="AC16">
            <v>0.60691212508805426</v>
          </cell>
          <cell r="AD16">
            <v>0.60691212508805426</v>
          </cell>
          <cell r="AE16">
            <v>0.60691212508805426</v>
          </cell>
          <cell r="AF16">
            <v>0.95454545454545459</v>
          </cell>
          <cell r="AG16">
            <v>0.95454545454545459</v>
          </cell>
          <cell r="AH16">
            <v>0.95454545454545459</v>
          </cell>
          <cell r="AI16">
            <v>0.60691212508805426</v>
          </cell>
          <cell r="AJ16">
            <v>0</v>
          </cell>
          <cell r="AK16">
            <v>0</v>
          </cell>
          <cell r="AL16">
            <v>0</v>
          </cell>
          <cell r="AM16">
            <v>0</v>
          </cell>
          <cell r="AN16">
            <v>2.1</v>
          </cell>
          <cell r="AO16">
            <v>2.1</v>
          </cell>
          <cell r="AP16">
            <v>1.9894458366193599</v>
          </cell>
          <cell r="AQ16">
            <v>1.9894458366193599</v>
          </cell>
          <cell r="AR16">
            <v>0.90429356209970901</v>
          </cell>
          <cell r="AS16">
            <v>0.90429356209970901</v>
          </cell>
          <cell r="AT16">
            <v>0.61268236247970098</v>
          </cell>
          <cell r="AU16">
            <v>0.61268236247970098</v>
          </cell>
          <cell r="AV16">
            <v>1</v>
          </cell>
          <cell r="AW16">
            <v>1</v>
          </cell>
          <cell r="AX16">
            <v>1</v>
          </cell>
          <cell r="AY16">
            <v>1</v>
          </cell>
          <cell r="AZ16">
            <v>1</v>
          </cell>
          <cell r="BA16">
            <v>1</v>
          </cell>
          <cell r="BB16">
            <v>2</v>
          </cell>
          <cell r="BC16">
            <v>2</v>
          </cell>
          <cell r="BD16">
            <v>10</v>
          </cell>
          <cell r="BE16">
            <v>10</v>
          </cell>
          <cell r="BF16">
            <v>0</v>
          </cell>
          <cell r="BG16">
            <v>0</v>
          </cell>
          <cell r="BH16">
            <v>0</v>
          </cell>
          <cell r="BI16">
            <v>0</v>
          </cell>
          <cell r="BJ16">
            <v>4.9234134500364677</v>
          </cell>
          <cell r="BK16">
            <v>4.3346169727800129E-4</v>
          </cell>
          <cell r="BL16">
            <v>4.099999999999997</v>
          </cell>
          <cell r="BM16">
            <v>8.6740895730700327E-4</v>
          </cell>
          <cell r="BN16">
            <v>2.237915204562031</v>
          </cell>
          <cell r="BO16">
            <v>2.5035021305504699E-2</v>
          </cell>
          <cell r="BP16">
            <v>1.863636363636362</v>
          </cell>
          <cell r="BQ16">
            <v>3.4834644453412479E-2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20</v>
          </cell>
          <cell r="DB16">
            <v>0</v>
          </cell>
          <cell r="DC16">
            <v>0</v>
          </cell>
          <cell r="DD16">
            <v>20</v>
          </cell>
          <cell r="DE16">
            <v>20</v>
          </cell>
          <cell r="DF16">
            <v>20</v>
          </cell>
          <cell r="DG16">
            <v>20</v>
          </cell>
          <cell r="DH16">
            <v>20</v>
          </cell>
          <cell r="DI16">
            <v>42</v>
          </cell>
          <cell r="DJ16">
            <v>42</v>
          </cell>
          <cell r="DK16">
            <v>0</v>
          </cell>
          <cell r="DL16">
            <v>0</v>
          </cell>
          <cell r="DM16">
            <v>0</v>
          </cell>
          <cell r="DN16">
            <v>0</v>
          </cell>
          <cell r="DO16">
            <v>42</v>
          </cell>
          <cell r="DP16">
            <v>42</v>
          </cell>
          <cell r="DQ16">
            <v>42</v>
          </cell>
          <cell r="DR16">
            <v>42</v>
          </cell>
          <cell r="DS16">
            <v>42</v>
          </cell>
          <cell r="DT16">
            <v>42</v>
          </cell>
          <cell r="DU16">
            <v>42</v>
          </cell>
          <cell r="DV16">
            <v>42</v>
          </cell>
          <cell r="DW16">
            <v>42</v>
          </cell>
          <cell r="DX16">
            <v>42</v>
          </cell>
          <cell r="DY16">
            <v>0</v>
          </cell>
          <cell r="DZ16">
            <v>0</v>
          </cell>
          <cell r="EA16">
            <v>0</v>
          </cell>
          <cell r="EB16">
            <v>0</v>
          </cell>
          <cell r="EC16">
            <v>0</v>
          </cell>
          <cell r="ED16">
            <v>0</v>
          </cell>
          <cell r="EE16">
            <v>2.1</v>
          </cell>
          <cell r="EF16">
            <v>2.1</v>
          </cell>
          <cell r="EG16">
            <v>2.1</v>
          </cell>
          <cell r="EH16">
            <v>2.1</v>
          </cell>
          <cell r="EI16">
            <v>2.1</v>
          </cell>
          <cell r="EJ16">
            <v>2.1</v>
          </cell>
          <cell r="EK16">
            <v>2.1</v>
          </cell>
          <cell r="EL16">
            <v>2.1</v>
          </cell>
          <cell r="EM16">
            <v>2.1</v>
          </cell>
          <cell r="EN16">
            <v>2.1</v>
          </cell>
        </row>
        <row r="17">
          <cell r="A17">
            <v>14</v>
          </cell>
          <cell r="B17">
            <v>1</v>
          </cell>
          <cell r="C17">
            <v>9.0029670999999212</v>
          </cell>
          <cell r="D17">
            <v>18.50534480000033</v>
          </cell>
          <cell r="E17">
            <v>0</v>
          </cell>
          <cell r="F17">
            <v>28.009521600000308</v>
          </cell>
          <cell r="G17">
            <v>38.071193100000983</v>
          </cell>
          <cell r="H17">
            <v>38.071193100000983</v>
          </cell>
          <cell r="I17">
            <v>38.071193100000983</v>
          </cell>
          <cell r="J17">
            <v>0.53621398732395753</v>
          </cell>
          <cell r="K17">
            <v>0</v>
          </cell>
          <cell r="L17">
            <v>0</v>
          </cell>
          <cell r="M17">
            <v>606.24609375</v>
          </cell>
          <cell r="N17">
            <v>630.58203125</v>
          </cell>
          <cell r="O17">
            <v>69</v>
          </cell>
          <cell r="P17">
            <v>69</v>
          </cell>
          <cell r="Q17">
            <v>1</v>
          </cell>
          <cell r="R17">
            <v>0</v>
          </cell>
          <cell r="S17">
            <v>42</v>
          </cell>
          <cell r="T17">
            <v>42</v>
          </cell>
          <cell r="U17">
            <v>0.9178082191780822</v>
          </cell>
          <cell r="V17">
            <v>0.41074183415198617</v>
          </cell>
          <cell r="W17">
            <v>0.41074183415198617</v>
          </cell>
          <cell r="X17">
            <v>0.41074183415198617</v>
          </cell>
          <cell r="Y17">
            <v>0.97685146010685819</v>
          </cell>
          <cell r="Z17">
            <v>1</v>
          </cell>
          <cell r="AA17">
            <v>1</v>
          </cell>
          <cell r="AB17">
            <v>0.41074183415198617</v>
          </cell>
          <cell r="AC17">
            <v>0.37698223134497361</v>
          </cell>
          <cell r="AD17">
            <v>0.37698223134497361</v>
          </cell>
          <cell r="AE17">
            <v>0.37698223134497361</v>
          </cell>
          <cell r="AF17">
            <v>0.89656229900218487</v>
          </cell>
          <cell r="AG17">
            <v>0.9178082191780822</v>
          </cell>
          <cell r="AH17">
            <v>0.9178082191780822</v>
          </cell>
          <cell r="AI17">
            <v>0.37698223134497361</v>
          </cell>
          <cell r="AJ17">
            <v>0</v>
          </cell>
          <cell r="AK17">
            <v>0</v>
          </cell>
          <cell r="AL17">
            <v>0</v>
          </cell>
          <cell r="AM17">
            <v>0</v>
          </cell>
          <cell r="AN17">
            <v>1.613636363636364</v>
          </cell>
          <cell r="AO17">
            <v>1.613636363636364</v>
          </cell>
          <cell r="AP17">
            <v>0.92046270191881141</v>
          </cell>
          <cell r="AQ17">
            <v>0.92046270191881141</v>
          </cell>
          <cell r="AR17">
            <v>0.57042758992151699</v>
          </cell>
          <cell r="AS17">
            <v>0.57042758992151699</v>
          </cell>
          <cell r="AT17">
            <v>0.79404193495391062</v>
          </cell>
          <cell r="AU17">
            <v>0.79404193495391062</v>
          </cell>
          <cell r="AV17">
            <v>1</v>
          </cell>
          <cell r="AW17">
            <v>1</v>
          </cell>
          <cell r="AX17">
            <v>1</v>
          </cell>
          <cell r="AY17">
            <v>1</v>
          </cell>
          <cell r="AZ17">
            <v>1</v>
          </cell>
          <cell r="BA17">
            <v>1</v>
          </cell>
          <cell r="BB17">
            <v>2</v>
          </cell>
          <cell r="BC17">
            <v>2</v>
          </cell>
          <cell r="BD17">
            <v>6</v>
          </cell>
          <cell r="BE17">
            <v>6</v>
          </cell>
          <cell r="BF17">
            <v>0</v>
          </cell>
          <cell r="BG17">
            <v>0</v>
          </cell>
          <cell r="BH17">
            <v>0</v>
          </cell>
          <cell r="BI17">
            <v>0</v>
          </cell>
          <cell r="BJ17">
            <v>1.8706014166208551</v>
          </cell>
          <cell r="BK17">
            <v>1.9620229697914649E-2</v>
          </cell>
          <cell r="BL17">
            <v>1.5697278911564629</v>
          </cell>
          <cell r="BM17">
            <v>3.1536440192772762E-2</v>
          </cell>
          <cell r="BN17">
            <v>1.138626949247477</v>
          </cell>
          <cell r="BO17">
            <v>9.3528706783284718E-2</v>
          </cell>
          <cell r="BP17">
            <v>0.95548654244306475</v>
          </cell>
          <cell r="BQ17">
            <v>0.1245015503139064</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42</v>
          </cell>
          <cell r="DB17">
            <v>0</v>
          </cell>
          <cell r="DC17">
            <v>0</v>
          </cell>
          <cell r="DD17">
            <v>42</v>
          </cell>
          <cell r="DE17">
            <v>42</v>
          </cell>
          <cell r="DF17">
            <v>42</v>
          </cell>
          <cell r="DG17">
            <v>42</v>
          </cell>
          <cell r="DH17">
            <v>42</v>
          </cell>
          <cell r="DI17">
            <v>69</v>
          </cell>
          <cell r="DJ17">
            <v>69</v>
          </cell>
          <cell r="DK17">
            <v>0</v>
          </cell>
          <cell r="DL17">
            <v>0</v>
          </cell>
          <cell r="DM17">
            <v>0</v>
          </cell>
          <cell r="DN17">
            <v>0</v>
          </cell>
          <cell r="DO17">
            <v>69</v>
          </cell>
          <cell r="DP17">
            <v>69</v>
          </cell>
          <cell r="DQ17">
            <v>69</v>
          </cell>
          <cell r="DR17">
            <v>69</v>
          </cell>
          <cell r="DS17">
            <v>69</v>
          </cell>
          <cell r="DT17">
            <v>69</v>
          </cell>
          <cell r="DU17">
            <v>69</v>
          </cell>
          <cell r="DV17">
            <v>69</v>
          </cell>
          <cell r="DW17">
            <v>69</v>
          </cell>
          <cell r="DX17">
            <v>69</v>
          </cell>
          <cell r="DY17">
            <v>0</v>
          </cell>
          <cell r="DZ17">
            <v>0</v>
          </cell>
          <cell r="EA17">
            <v>0</v>
          </cell>
          <cell r="EB17">
            <v>0</v>
          </cell>
          <cell r="EC17">
            <v>0</v>
          </cell>
          <cell r="ED17">
            <v>0</v>
          </cell>
          <cell r="EE17">
            <v>1.613636363636364</v>
          </cell>
          <cell r="EF17">
            <v>1.613636363636364</v>
          </cell>
          <cell r="EG17">
            <v>1.613636363636364</v>
          </cell>
          <cell r="EH17">
            <v>1.613636363636364</v>
          </cell>
          <cell r="EI17">
            <v>1.613636363636364</v>
          </cell>
          <cell r="EJ17">
            <v>1.613636363636364</v>
          </cell>
          <cell r="EK17">
            <v>1.613636363636364</v>
          </cell>
          <cell r="EL17">
            <v>1.613636363636364</v>
          </cell>
          <cell r="EM17">
            <v>1.613636363636364</v>
          </cell>
          <cell r="EN17">
            <v>1.613636363636364</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1.127911199999744</v>
          </cell>
          <cell r="D21">
            <v>0.72316359999967972</v>
          </cell>
          <cell r="E21">
            <v>0</v>
          </cell>
          <cell r="F21">
            <v>1.852267199999915</v>
          </cell>
          <cell r="G21">
            <v>1.852267199999915</v>
          </cell>
          <cell r="H21">
            <v>1.852267199999915</v>
          </cell>
          <cell r="I21">
            <v>1.852267199999915</v>
          </cell>
          <cell r="J21">
            <v>9.2613359999995731E-2</v>
          </cell>
          <cell r="K21">
            <v>0</v>
          </cell>
          <cell r="L21">
            <v>0</v>
          </cell>
          <cell r="M21">
            <v>518.80078125</v>
          </cell>
          <cell r="N21">
            <v>514.85546875</v>
          </cell>
          <cell r="O21">
            <v>20</v>
          </cell>
          <cell r="P21">
            <v>20</v>
          </cell>
          <cell r="Q21">
            <v>1</v>
          </cell>
          <cell r="R21">
            <v>20</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3.709202800000412</v>
          </cell>
          <cell r="D22">
            <v>4.2001877000001286</v>
          </cell>
          <cell r="E22">
            <v>0</v>
          </cell>
          <cell r="F22">
            <v>7.977470700000481</v>
          </cell>
          <cell r="G22">
            <v>10.061671500000671</v>
          </cell>
          <cell r="H22">
            <v>10.061671500000671</v>
          </cell>
          <cell r="I22">
            <v>10.061671500000671</v>
          </cell>
          <cell r="J22">
            <v>0.22981309285713841</v>
          </cell>
          <cell r="K22">
            <v>0</v>
          </cell>
          <cell r="L22">
            <v>0</v>
          </cell>
          <cell r="M22">
            <v>564.65234375</v>
          </cell>
          <cell r="N22">
            <v>559.73828125</v>
          </cell>
          <cell r="O22">
            <v>44</v>
          </cell>
          <cell r="P22">
            <v>44</v>
          </cell>
          <cell r="Q22">
            <v>1</v>
          </cell>
          <cell r="R22">
            <v>44</v>
          </cell>
          <cell r="S22">
            <v>20</v>
          </cell>
          <cell r="T22">
            <v>20</v>
          </cell>
          <cell r="U22">
            <v>0.95454545454545459</v>
          </cell>
          <cell r="V22">
            <v>0.69450968260051638</v>
          </cell>
          <cell r="W22">
            <v>0.69450968260051638</v>
          </cell>
          <cell r="X22">
            <v>0.69450968260051638</v>
          </cell>
          <cell r="Y22">
            <v>1</v>
          </cell>
          <cell r="Z22">
            <v>1</v>
          </cell>
          <cell r="AA22">
            <v>1</v>
          </cell>
          <cell r="AB22">
            <v>0.69450968260051638</v>
          </cell>
          <cell r="AC22">
            <v>0.66294106066412928</v>
          </cell>
          <cell r="AD22">
            <v>0.66294106066412928</v>
          </cell>
          <cell r="AE22">
            <v>0.66294106066412928</v>
          </cell>
          <cell r="AF22">
            <v>0.95454545454545459</v>
          </cell>
          <cell r="AG22">
            <v>0.95454545454545459</v>
          </cell>
          <cell r="AH22">
            <v>0.95454545454545459</v>
          </cell>
          <cell r="AI22">
            <v>0.66294106066412928</v>
          </cell>
          <cell r="AJ22">
            <v>0</v>
          </cell>
          <cell r="AK22">
            <v>0</v>
          </cell>
          <cell r="AL22">
            <v>0</v>
          </cell>
          <cell r="AM22">
            <v>0</v>
          </cell>
          <cell r="AN22">
            <v>2.2000000000000002</v>
          </cell>
          <cell r="AO22">
            <v>2.2000000000000002</v>
          </cell>
          <cell r="AP22">
            <v>2.041671142136162</v>
          </cell>
          <cell r="AQ22">
            <v>2.041671142136162</v>
          </cell>
          <cell r="AR22">
            <v>0.92803233733461876</v>
          </cell>
          <cell r="AS22">
            <v>0.92803233733461876</v>
          </cell>
          <cell r="AT22">
            <v>0.620439373576817</v>
          </cell>
          <cell r="AU22">
            <v>0.620439373576817</v>
          </cell>
          <cell r="AV22">
            <v>1</v>
          </cell>
          <cell r="AW22">
            <v>1</v>
          </cell>
          <cell r="AX22">
            <v>1</v>
          </cell>
          <cell r="AY22">
            <v>1</v>
          </cell>
          <cell r="AZ22">
            <v>1</v>
          </cell>
          <cell r="BA22">
            <v>1</v>
          </cell>
          <cell r="BB22">
            <v>2.25</v>
          </cell>
          <cell r="BC22">
            <v>2.25</v>
          </cell>
          <cell r="BD22">
            <v>10</v>
          </cell>
          <cell r="BE22">
            <v>10</v>
          </cell>
          <cell r="BF22">
            <v>0</v>
          </cell>
          <cell r="BG22">
            <v>0</v>
          </cell>
          <cell r="BH22">
            <v>0</v>
          </cell>
          <cell r="BI22">
            <v>0</v>
          </cell>
          <cell r="BJ22">
            <v>5.5883808030591453</v>
          </cell>
          <cell r="BK22">
            <v>8.50527802682729E-4</v>
          </cell>
          <cell r="BL22">
            <v>4.599999999999997</v>
          </cell>
          <cell r="BM22">
            <v>1.5034391929775761E-3</v>
          </cell>
          <cell r="BN22">
            <v>2.5401730922996109</v>
          </cell>
          <cell r="BO22">
            <v>4.0216462831216507E-2</v>
          </cell>
          <cell r="BP22">
            <v>2.0909090909090891</v>
          </cell>
          <cell r="BQ22">
            <v>5.2102338075251553E-2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20</v>
          </cell>
          <cell r="DB22">
            <v>0</v>
          </cell>
          <cell r="DC22">
            <v>0</v>
          </cell>
          <cell r="DD22">
            <v>20</v>
          </cell>
          <cell r="DE22">
            <v>20</v>
          </cell>
          <cell r="DF22">
            <v>20</v>
          </cell>
          <cell r="DG22">
            <v>20</v>
          </cell>
          <cell r="DH22">
            <v>20</v>
          </cell>
          <cell r="DI22">
            <v>44</v>
          </cell>
          <cell r="DJ22">
            <v>44</v>
          </cell>
          <cell r="DK22">
            <v>0</v>
          </cell>
          <cell r="DL22">
            <v>0</v>
          </cell>
          <cell r="DM22">
            <v>0</v>
          </cell>
          <cell r="DN22">
            <v>0</v>
          </cell>
          <cell r="DO22">
            <v>44</v>
          </cell>
          <cell r="DP22">
            <v>44</v>
          </cell>
          <cell r="DQ22">
            <v>44</v>
          </cell>
          <cell r="DR22">
            <v>44</v>
          </cell>
          <cell r="DS22">
            <v>44</v>
          </cell>
          <cell r="DT22">
            <v>44</v>
          </cell>
          <cell r="DU22">
            <v>44</v>
          </cell>
          <cell r="DV22">
            <v>44</v>
          </cell>
          <cell r="DW22">
            <v>44</v>
          </cell>
          <cell r="DX22">
            <v>44</v>
          </cell>
          <cell r="DY22">
            <v>0</v>
          </cell>
          <cell r="DZ22">
            <v>0</v>
          </cell>
          <cell r="EA22">
            <v>0</v>
          </cell>
          <cell r="EB22">
            <v>0</v>
          </cell>
          <cell r="EC22">
            <v>0</v>
          </cell>
          <cell r="ED22">
            <v>0</v>
          </cell>
          <cell r="EE22">
            <v>2.2000000000000002</v>
          </cell>
          <cell r="EF22">
            <v>2.2000000000000002</v>
          </cell>
          <cell r="EG22">
            <v>2.2000000000000002</v>
          </cell>
          <cell r="EH22">
            <v>2.2000000000000002</v>
          </cell>
          <cell r="EI22">
            <v>2.2000000000000002</v>
          </cell>
          <cell r="EJ22">
            <v>2.2000000000000002</v>
          </cell>
          <cell r="EK22">
            <v>2.2000000000000002</v>
          </cell>
          <cell r="EL22">
            <v>2.2000000000000002</v>
          </cell>
          <cell r="EM22">
            <v>2.2000000000000002</v>
          </cell>
          <cell r="EN22">
            <v>2.2000000000000002</v>
          </cell>
        </row>
        <row r="23">
          <cell r="A23">
            <v>13</v>
          </cell>
          <cell r="B23">
            <v>1</v>
          </cell>
          <cell r="C23">
            <v>9.3218658000000119</v>
          </cell>
          <cell r="D23">
            <v>24.79322279999997</v>
          </cell>
          <cell r="E23">
            <v>0</v>
          </cell>
          <cell r="F23">
            <v>34.087545799999823</v>
          </cell>
          <cell r="G23">
            <v>46.32525859999987</v>
          </cell>
          <cell r="H23">
            <v>46.32525859999987</v>
          </cell>
          <cell r="I23">
            <v>46.32525859999987</v>
          </cell>
          <cell r="J23">
            <v>0.65246843098591367</v>
          </cell>
          <cell r="K23">
            <v>0</v>
          </cell>
          <cell r="L23">
            <v>0</v>
          </cell>
          <cell r="M23">
            <v>681.19921875</v>
          </cell>
          <cell r="N23">
            <v>702.203125</v>
          </cell>
          <cell r="O23">
            <v>71</v>
          </cell>
          <cell r="P23">
            <v>71</v>
          </cell>
          <cell r="Q23">
            <v>1</v>
          </cell>
          <cell r="R23">
            <v>0</v>
          </cell>
          <cell r="S23">
            <v>44</v>
          </cell>
          <cell r="T23">
            <v>44</v>
          </cell>
          <cell r="U23">
            <v>0.9178082191780822</v>
          </cell>
          <cell r="V23">
            <v>0.47482779880233739</v>
          </cell>
          <cell r="W23">
            <v>0.47482779880233739</v>
          </cell>
          <cell r="X23">
            <v>0.47482779880233739</v>
          </cell>
          <cell r="Y23">
            <v>1</v>
          </cell>
          <cell r="Z23">
            <v>1</v>
          </cell>
          <cell r="AA23">
            <v>1</v>
          </cell>
          <cell r="AB23">
            <v>0.47482779880233739</v>
          </cell>
          <cell r="AC23">
            <v>0.44516164995018881</v>
          </cell>
          <cell r="AD23">
            <v>0.44516164995018881</v>
          </cell>
          <cell r="AE23">
            <v>0.44516164995018881</v>
          </cell>
          <cell r="AF23">
            <v>0.9178082191780822</v>
          </cell>
          <cell r="AG23">
            <v>0.9178082191780822</v>
          </cell>
          <cell r="AH23">
            <v>0.9178082191780822</v>
          </cell>
          <cell r="AI23">
            <v>0.44516164995018881</v>
          </cell>
          <cell r="AJ23">
            <v>0</v>
          </cell>
          <cell r="AK23">
            <v>0</v>
          </cell>
          <cell r="AL23">
            <v>0</v>
          </cell>
          <cell r="AM23">
            <v>0</v>
          </cell>
          <cell r="AN23">
            <v>1.613636363636364</v>
          </cell>
          <cell r="AO23">
            <v>1.613636363636364</v>
          </cell>
          <cell r="AP23">
            <v>0.96311466192165129</v>
          </cell>
          <cell r="AQ23">
            <v>0.96311466192165129</v>
          </cell>
          <cell r="AR23">
            <v>0.5858758080742702</v>
          </cell>
          <cell r="AS23">
            <v>0.5858758080742702</v>
          </cell>
          <cell r="AT23">
            <v>0.80608880186636012</v>
          </cell>
          <cell r="AU23">
            <v>0.80608880186636012</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2.332564562454067</v>
          </cell>
          <cell r="BK23">
            <v>4.9092817022767452E-2</v>
          </cell>
          <cell r="BL23">
            <v>1.889462809917356</v>
          </cell>
          <cell r="BM23">
            <v>7.4755131894119864E-2</v>
          </cell>
          <cell r="BN23">
            <v>1.4455329682813931</v>
          </cell>
          <cell r="BO23">
            <v>0.15727706694262569</v>
          </cell>
          <cell r="BP23">
            <v>1.1709346991037139</v>
          </cell>
          <cell r="BQ23">
            <v>0.20386721052096479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44</v>
          </cell>
          <cell r="DB23">
            <v>0</v>
          </cell>
          <cell r="DC23">
            <v>0</v>
          </cell>
          <cell r="DD23">
            <v>44</v>
          </cell>
          <cell r="DE23">
            <v>44</v>
          </cell>
          <cell r="DF23">
            <v>44</v>
          </cell>
          <cell r="DG23">
            <v>44</v>
          </cell>
          <cell r="DH23">
            <v>44</v>
          </cell>
          <cell r="DI23">
            <v>71</v>
          </cell>
          <cell r="DJ23">
            <v>71</v>
          </cell>
          <cell r="DK23">
            <v>0</v>
          </cell>
          <cell r="DL23">
            <v>0</v>
          </cell>
          <cell r="DM23">
            <v>0</v>
          </cell>
          <cell r="DN23">
            <v>0</v>
          </cell>
          <cell r="DO23">
            <v>71</v>
          </cell>
          <cell r="DP23">
            <v>71</v>
          </cell>
          <cell r="DQ23">
            <v>71</v>
          </cell>
          <cell r="DR23">
            <v>71</v>
          </cell>
          <cell r="DS23">
            <v>71</v>
          </cell>
          <cell r="DT23">
            <v>71</v>
          </cell>
          <cell r="DU23">
            <v>71</v>
          </cell>
          <cell r="DV23">
            <v>71</v>
          </cell>
          <cell r="DW23">
            <v>71</v>
          </cell>
          <cell r="DX23">
            <v>71</v>
          </cell>
          <cell r="DY23">
            <v>0</v>
          </cell>
          <cell r="DZ23">
            <v>0</v>
          </cell>
          <cell r="EA23">
            <v>0</v>
          </cell>
          <cell r="EB23">
            <v>0</v>
          </cell>
          <cell r="EC23">
            <v>0</v>
          </cell>
          <cell r="ED23">
            <v>0</v>
          </cell>
          <cell r="EE23">
            <v>1.613636363636364</v>
          </cell>
          <cell r="EF23">
            <v>1.613636363636364</v>
          </cell>
          <cell r="EG23">
            <v>1.613636363636364</v>
          </cell>
          <cell r="EH23">
            <v>1.613636363636364</v>
          </cell>
          <cell r="EI23">
            <v>1.613636363636364</v>
          </cell>
          <cell r="EJ23">
            <v>1.613636363636364</v>
          </cell>
          <cell r="EK23">
            <v>1.613636363636364</v>
          </cell>
          <cell r="EL23">
            <v>1.613636363636364</v>
          </cell>
          <cell r="EM23">
            <v>1.613636363636364</v>
          </cell>
          <cell r="EN23">
            <v>1.613636363636364</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1.131412800000021</v>
          </cell>
          <cell r="D27">
            <v>0.77961739999977908</v>
          </cell>
          <cell r="E27">
            <v>0</v>
          </cell>
          <cell r="F27">
            <v>1.909820700000068</v>
          </cell>
          <cell r="G27">
            <v>1.909820700000068</v>
          </cell>
          <cell r="H27">
            <v>1.909820700000068</v>
          </cell>
          <cell r="I27">
            <v>1.909820700000068</v>
          </cell>
          <cell r="J27">
            <v>9.5491035000003416E-2</v>
          </cell>
          <cell r="K27">
            <v>0</v>
          </cell>
          <cell r="L27">
            <v>0</v>
          </cell>
          <cell r="M27">
            <v>611.23046875</v>
          </cell>
          <cell r="N27">
            <v>608.6796875</v>
          </cell>
          <cell r="O27">
            <v>20</v>
          </cell>
          <cell r="P27">
            <v>20</v>
          </cell>
          <cell r="Q27">
            <v>1</v>
          </cell>
          <cell r="R27">
            <v>20</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3.7630046999998972</v>
          </cell>
          <cell r="D28">
            <v>5.5211204000000293</v>
          </cell>
          <cell r="E28">
            <v>0</v>
          </cell>
          <cell r="F28">
            <v>9.2093258000000162</v>
          </cell>
          <cell r="G28">
            <v>11.147685499999939</v>
          </cell>
          <cell r="H28">
            <v>11.147685499999939</v>
          </cell>
          <cell r="I28">
            <v>11.147685499999939</v>
          </cell>
          <cell r="J28">
            <v>0.25335648863636218</v>
          </cell>
          <cell r="K28">
            <v>0</v>
          </cell>
          <cell r="L28">
            <v>0</v>
          </cell>
          <cell r="M28">
            <v>657.5859375</v>
          </cell>
          <cell r="N28">
            <v>654.41796875</v>
          </cell>
          <cell r="O28">
            <v>44</v>
          </cell>
          <cell r="P28">
            <v>44</v>
          </cell>
          <cell r="Q28">
            <v>1</v>
          </cell>
          <cell r="R28">
            <v>44</v>
          </cell>
          <cell r="S28">
            <v>20</v>
          </cell>
          <cell r="T28">
            <v>20</v>
          </cell>
          <cell r="U28">
            <v>0.95454545454545459</v>
          </cell>
          <cell r="V28">
            <v>0.73760555104187675</v>
          </cell>
          <cell r="W28">
            <v>0.73760555104187675</v>
          </cell>
          <cell r="X28">
            <v>0.73760555104187675</v>
          </cell>
          <cell r="Y28">
            <v>1</v>
          </cell>
          <cell r="Z28">
            <v>1</v>
          </cell>
          <cell r="AA28">
            <v>1</v>
          </cell>
          <cell r="AB28">
            <v>0.73760555104187675</v>
          </cell>
          <cell r="AC28">
            <v>0.70407802599451874</v>
          </cell>
          <cell r="AD28">
            <v>0.70407802599451874</v>
          </cell>
          <cell r="AE28">
            <v>0.70407802599451874</v>
          </cell>
          <cell r="AF28">
            <v>0.95454545454545459</v>
          </cell>
          <cell r="AG28">
            <v>0.95454545454545459</v>
          </cell>
          <cell r="AH28">
            <v>0.95454545454545459</v>
          </cell>
          <cell r="AI28">
            <v>0.70407802599451874</v>
          </cell>
          <cell r="AJ28">
            <v>0</v>
          </cell>
          <cell r="AK28">
            <v>0</v>
          </cell>
          <cell r="AL28">
            <v>0</v>
          </cell>
          <cell r="AM28">
            <v>0</v>
          </cell>
          <cell r="AN28">
            <v>2.2000000000000002</v>
          </cell>
          <cell r="AO28">
            <v>2.2000000000000002</v>
          </cell>
          <cell r="AP28">
            <v>2.0749128072993179</v>
          </cell>
          <cell r="AQ28">
            <v>2.0749128072993179</v>
          </cell>
          <cell r="AR28">
            <v>0.95117884323744883</v>
          </cell>
          <cell r="AS28">
            <v>0.95117884323744883</v>
          </cell>
          <cell r="AT28">
            <v>0.62504107746115611</v>
          </cell>
          <cell r="AU28">
            <v>0.62504107746115611</v>
          </cell>
          <cell r="AV28">
            <v>1</v>
          </cell>
          <cell r="AW28">
            <v>1</v>
          </cell>
          <cell r="AX28">
            <v>1</v>
          </cell>
          <cell r="AY28">
            <v>1</v>
          </cell>
          <cell r="AZ28">
            <v>1.5</v>
          </cell>
          <cell r="BA28">
            <v>1.5</v>
          </cell>
          <cell r="BB28">
            <v>3</v>
          </cell>
          <cell r="BC28">
            <v>3</v>
          </cell>
          <cell r="BD28">
            <v>10</v>
          </cell>
          <cell r="BE28">
            <v>10</v>
          </cell>
          <cell r="BF28">
            <v>0</v>
          </cell>
          <cell r="BG28">
            <v>0</v>
          </cell>
          <cell r="BH28">
            <v>0</v>
          </cell>
          <cell r="BI28">
            <v>0</v>
          </cell>
          <cell r="BJ28">
            <v>5.8318093247293321</v>
          </cell>
          <cell r="BK28">
            <v>2.9327658511140698E-3</v>
          </cell>
          <cell r="BL28">
            <v>5.099999999999997</v>
          </cell>
          <cell r="BM28">
            <v>6.0967465655156544E-3</v>
          </cell>
          <cell r="BN28">
            <v>2.7075041112428049</v>
          </cell>
          <cell r="BO28">
            <v>6.670308259957454E-2</v>
          </cell>
          <cell r="BP28">
            <v>2.318181818181817</v>
          </cell>
          <cell r="BQ28">
            <v>9.845242738508439E-2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20</v>
          </cell>
          <cell r="DB28">
            <v>0</v>
          </cell>
          <cell r="DC28">
            <v>0</v>
          </cell>
          <cell r="DD28">
            <v>20</v>
          </cell>
          <cell r="DE28">
            <v>20</v>
          </cell>
          <cell r="DF28">
            <v>20</v>
          </cell>
          <cell r="DG28">
            <v>20</v>
          </cell>
          <cell r="DH28">
            <v>20</v>
          </cell>
          <cell r="DI28">
            <v>44</v>
          </cell>
          <cell r="DJ28">
            <v>44</v>
          </cell>
          <cell r="DK28">
            <v>0</v>
          </cell>
          <cell r="DL28">
            <v>0</v>
          </cell>
          <cell r="DM28">
            <v>0</v>
          </cell>
          <cell r="DN28">
            <v>0</v>
          </cell>
          <cell r="DO28">
            <v>44</v>
          </cell>
          <cell r="DP28">
            <v>44</v>
          </cell>
          <cell r="DQ28">
            <v>44</v>
          </cell>
          <cell r="DR28">
            <v>44</v>
          </cell>
          <cell r="DS28">
            <v>44</v>
          </cell>
          <cell r="DT28">
            <v>44</v>
          </cell>
          <cell r="DU28">
            <v>44</v>
          </cell>
          <cell r="DV28">
            <v>44</v>
          </cell>
          <cell r="DW28">
            <v>44</v>
          </cell>
          <cell r="DX28">
            <v>44</v>
          </cell>
          <cell r="DY28">
            <v>0</v>
          </cell>
          <cell r="DZ28">
            <v>0</v>
          </cell>
          <cell r="EA28">
            <v>0</v>
          </cell>
          <cell r="EB28">
            <v>0</v>
          </cell>
          <cell r="EC28">
            <v>0</v>
          </cell>
          <cell r="ED28">
            <v>0</v>
          </cell>
          <cell r="EE28">
            <v>2.2000000000000002</v>
          </cell>
          <cell r="EF28">
            <v>2.2000000000000002</v>
          </cell>
          <cell r="EG28">
            <v>2.2000000000000002</v>
          </cell>
          <cell r="EH28">
            <v>2.2000000000000002</v>
          </cell>
          <cell r="EI28">
            <v>2.2000000000000002</v>
          </cell>
          <cell r="EJ28">
            <v>2.2000000000000002</v>
          </cell>
          <cell r="EK28">
            <v>2.2000000000000002</v>
          </cell>
          <cell r="EL28">
            <v>2.2000000000000002</v>
          </cell>
          <cell r="EM28">
            <v>2.2000000000000002</v>
          </cell>
          <cell r="EN28">
            <v>2.2000000000000002</v>
          </cell>
        </row>
        <row r="29">
          <cell r="A29">
            <v>12</v>
          </cell>
          <cell r="B29">
            <v>1</v>
          </cell>
          <cell r="C29">
            <v>9.4139449999997851</v>
          </cell>
          <cell r="D29">
            <v>26.641428699999889</v>
          </cell>
          <cell r="E29">
            <v>0</v>
          </cell>
          <cell r="F29">
            <v>36.581712100000352</v>
          </cell>
          <cell r="G29">
            <v>49.96001339999998</v>
          </cell>
          <cell r="H29">
            <v>49.96001339999998</v>
          </cell>
          <cell r="I29">
            <v>49.96001339999998</v>
          </cell>
          <cell r="J29">
            <v>0.70941056901407962</v>
          </cell>
          <cell r="K29">
            <v>0</v>
          </cell>
          <cell r="L29">
            <v>0</v>
          </cell>
          <cell r="M29">
            <v>792.37109375</v>
          </cell>
          <cell r="N29">
            <v>814.34375</v>
          </cell>
          <cell r="O29">
            <v>71</v>
          </cell>
          <cell r="P29">
            <v>71</v>
          </cell>
          <cell r="Q29">
            <v>1</v>
          </cell>
          <cell r="R29">
            <v>0</v>
          </cell>
          <cell r="S29">
            <v>44</v>
          </cell>
          <cell r="T29">
            <v>44</v>
          </cell>
          <cell r="U29">
            <v>0.94366197183098588</v>
          </cell>
          <cell r="V29">
            <v>0.48932688614176401</v>
          </cell>
          <cell r="W29">
            <v>0.48932688614176401</v>
          </cell>
          <cell r="X29">
            <v>0.48932688614176401</v>
          </cell>
          <cell r="Y29">
            <v>1</v>
          </cell>
          <cell r="Z29">
            <v>1</v>
          </cell>
          <cell r="AA29">
            <v>1</v>
          </cell>
          <cell r="AB29">
            <v>0.48932688614176401</v>
          </cell>
          <cell r="AC29">
            <v>0.46473582114382722</v>
          </cell>
          <cell r="AD29">
            <v>0.46473582114382722</v>
          </cell>
          <cell r="AE29">
            <v>0.46473582114382722</v>
          </cell>
          <cell r="AF29">
            <v>0.94366197183098588</v>
          </cell>
          <cell r="AG29">
            <v>0.94366197183098588</v>
          </cell>
          <cell r="AH29">
            <v>0.94366197183098588</v>
          </cell>
          <cell r="AI29">
            <v>0.46473582114382722</v>
          </cell>
          <cell r="AJ29">
            <v>0</v>
          </cell>
          <cell r="AK29">
            <v>0</v>
          </cell>
          <cell r="AL29">
            <v>0</v>
          </cell>
          <cell r="AM29">
            <v>0</v>
          </cell>
          <cell r="AN29">
            <v>1.642857142857143</v>
          </cell>
          <cell r="AO29">
            <v>1.642857142857143</v>
          </cell>
          <cell r="AP29">
            <v>1.0102539818394229</v>
          </cell>
          <cell r="AQ29">
            <v>1.0102539818394229</v>
          </cell>
          <cell r="AR29">
            <v>0.61561036116418355</v>
          </cell>
          <cell r="AS29">
            <v>0.61561036116418355</v>
          </cell>
          <cell r="AT29">
            <v>0.81465790353272372</v>
          </cell>
          <cell r="AU29">
            <v>0.81465790353272372</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2.77640404507118</v>
          </cell>
          <cell r="BK29">
            <v>6.2261996641572892E-2</v>
          </cell>
          <cell r="BL29">
            <v>2.3440082644628122</v>
          </cell>
          <cell r="BM29">
            <v>9.5942304357325814E-2</v>
          </cell>
          <cell r="BN29">
            <v>1.675914171206647</v>
          </cell>
          <cell r="BO29">
            <v>0.18713702598122589</v>
          </cell>
          <cell r="BP29">
            <v>1.439601494396014</v>
          </cell>
          <cell r="BQ29">
            <v>0.23702219453705531</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44</v>
          </cell>
          <cell r="DB29">
            <v>0</v>
          </cell>
          <cell r="DC29">
            <v>0</v>
          </cell>
          <cell r="DD29">
            <v>44</v>
          </cell>
          <cell r="DE29">
            <v>44</v>
          </cell>
          <cell r="DF29">
            <v>44</v>
          </cell>
          <cell r="DG29">
            <v>44</v>
          </cell>
          <cell r="DH29">
            <v>44</v>
          </cell>
          <cell r="DI29">
            <v>71</v>
          </cell>
          <cell r="DJ29">
            <v>71</v>
          </cell>
          <cell r="DK29">
            <v>0</v>
          </cell>
          <cell r="DL29">
            <v>0</v>
          </cell>
          <cell r="DM29">
            <v>0</v>
          </cell>
          <cell r="DN29">
            <v>0</v>
          </cell>
          <cell r="DO29">
            <v>71</v>
          </cell>
          <cell r="DP29">
            <v>71</v>
          </cell>
          <cell r="DQ29">
            <v>71</v>
          </cell>
          <cell r="DR29">
            <v>71</v>
          </cell>
          <cell r="DS29">
            <v>71</v>
          </cell>
          <cell r="DT29">
            <v>71</v>
          </cell>
          <cell r="DU29">
            <v>71</v>
          </cell>
          <cell r="DV29">
            <v>71</v>
          </cell>
          <cell r="DW29">
            <v>71</v>
          </cell>
          <cell r="DX29">
            <v>71</v>
          </cell>
          <cell r="DY29">
            <v>0</v>
          </cell>
          <cell r="DZ29">
            <v>0</v>
          </cell>
          <cell r="EA29">
            <v>0</v>
          </cell>
          <cell r="EB29">
            <v>0</v>
          </cell>
          <cell r="EC29">
            <v>0</v>
          </cell>
          <cell r="ED29">
            <v>0</v>
          </cell>
          <cell r="EE29">
            <v>1.642857142857143</v>
          </cell>
          <cell r="EF29">
            <v>1.642857142857143</v>
          </cell>
          <cell r="EG29">
            <v>1.642857142857143</v>
          </cell>
          <cell r="EH29">
            <v>1.642857142857143</v>
          </cell>
          <cell r="EI29">
            <v>1.642857142857143</v>
          </cell>
          <cell r="EJ29">
            <v>1.642857142857143</v>
          </cell>
          <cell r="EK29">
            <v>1.642857142857143</v>
          </cell>
          <cell r="EL29">
            <v>1.642857142857143</v>
          </cell>
          <cell r="EM29">
            <v>1.642857142857143</v>
          </cell>
          <cell r="EN29">
            <v>1.642857142857143</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1.1382426000000121</v>
          </cell>
          <cell r="D33">
            <v>0.84288560000038615</v>
          </cell>
          <cell r="E33">
            <v>0</v>
          </cell>
          <cell r="F33">
            <v>1.9722847000000461</v>
          </cell>
          <cell r="G33">
            <v>1.9722847000000461</v>
          </cell>
          <cell r="H33">
            <v>1.9722847000000461</v>
          </cell>
          <cell r="I33">
            <v>1.9722847000000461</v>
          </cell>
          <cell r="J33">
            <v>9.8614235000002284E-2</v>
          </cell>
          <cell r="K33">
            <v>0</v>
          </cell>
          <cell r="L33">
            <v>0</v>
          </cell>
          <cell r="M33">
            <v>692.83984375</v>
          </cell>
          <cell r="N33">
            <v>690.09765625</v>
          </cell>
          <cell r="O33">
            <v>20</v>
          </cell>
          <cell r="P33">
            <v>20</v>
          </cell>
          <cell r="Q33">
            <v>1</v>
          </cell>
          <cell r="R33">
            <v>20</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3.7825661000000541</v>
          </cell>
          <cell r="D34">
            <v>8.1554735000001983</v>
          </cell>
          <cell r="E34">
            <v>0</v>
          </cell>
          <cell r="F34">
            <v>11.96805910000057</v>
          </cell>
          <cell r="G34">
            <v>13.873115800000511</v>
          </cell>
          <cell r="H34">
            <v>13.873115800000511</v>
          </cell>
          <cell r="I34">
            <v>13.873115800000511</v>
          </cell>
          <cell r="J34">
            <v>0.31529808636364792</v>
          </cell>
          <cell r="K34">
            <v>0</v>
          </cell>
          <cell r="L34">
            <v>0</v>
          </cell>
          <cell r="M34">
            <v>738.96875</v>
          </cell>
          <cell r="N34">
            <v>736.09375</v>
          </cell>
          <cell r="O34">
            <v>44</v>
          </cell>
          <cell r="P34">
            <v>44</v>
          </cell>
          <cell r="Q34">
            <v>1</v>
          </cell>
          <cell r="R34">
            <v>44</v>
          </cell>
          <cell r="S34">
            <v>20</v>
          </cell>
          <cell r="T34">
            <v>20</v>
          </cell>
          <cell r="U34">
            <v>0.95454545454545459</v>
          </cell>
          <cell r="V34">
            <v>0.75959235494621324</v>
          </cell>
          <cell r="W34">
            <v>0.75959235494621324</v>
          </cell>
          <cell r="X34">
            <v>0.75959235494621324</v>
          </cell>
          <cell r="Y34">
            <v>1</v>
          </cell>
          <cell r="Z34">
            <v>1</v>
          </cell>
          <cell r="AA34">
            <v>1</v>
          </cell>
          <cell r="AB34">
            <v>0.75959235494621324</v>
          </cell>
          <cell r="AC34">
            <v>0.72935623978744268</v>
          </cell>
          <cell r="AD34">
            <v>0.72935623978744268</v>
          </cell>
          <cell r="AE34">
            <v>0.72935623978744268</v>
          </cell>
          <cell r="AF34">
            <v>0.95454545454545459</v>
          </cell>
          <cell r="AG34">
            <v>0.95454545454545459</v>
          </cell>
          <cell r="AH34">
            <v>0.95454545454545459</v>
          </cell>
          <cell r="AI34">
            <v>0.72935623978744268</v>
          </cell>
          <cell r="AJ34">
            <v>0</v>
          </cell>
          <cell r="AK34">
            <v>0</v>
          </cell>
          <cell r="AL34">
            <v>0</v>
          </cell>
          <cell r="AM34">
            <v>0</v>
          </cell>
          <cell r="AN34">
            <v>2.2000000000000002</v>
          </cell>
          <cell r="AO34">
            <v>2.2000000000000002</v>
          </cell>
          <cell r="AP34">
            <v>2.1175954586076609</v>
          </cell>
          <cell r="AQ34">
            <v>2.1175954586076609</v>
          </cell>
          <cell r="AR34">
            <v>0.97377531520690486</v>
          </cell>
          <cell r="AS34">
            <v>0.97377531520690486</v>
          </cell>
          <cell r="AT34">
            <v>0.62866939345454642</v>
          </cell>
          <cell r="AU34">
            <v>0.62866939345454642</v>
          </cell>
          <cell r="AV34">
            <v>1</v>
          </cell>
          <cell r="AW34">
            <v>1</v>
          </cell>
          <cell r="AX34">
            <v>1</v>
          </cell>
          <cell r="AY34">
            <v>1</v>
          </cell>
          <cell r="AZ34">
            <v>1.5</v>
          </cell>
          <cell r="BA34">
            <v>1.5</v>
          </cell>
          <cell r="BB34">
            <v>3</v>
          </cell>
          <cell r="BC34">
            <v>3</v>
          </cell>
          <cell r="BD34">
            <v>10</v>
          </cell>
          <cell r="BE34">
            <v>10</v>
          </cell>
          <cell r="BF34">
            <v>0</v>
          </cell>
          <cell r="BG34">
            <v>0</v>
          </cell>
          <cell r="BH34">
            <v>0</v>
          </cell>
          <cell r="BI34">
            <v>0</v>
          </cell>
          <cell r="BJ34">
            <v>7.0696534568534526</v>
          </cell>
          <cell r="BK34">
            <v>3.7410805092699712E-3</v>
          </cell>
          <cell r="BL34">
            <v>6.4999999999999973</v>
          </cell>
          <cell r="BM34">
            <v>1.005183574463361E-2</v>
          </cell>
          <cell r="BN34">
            <v>3.213478844024297</v>
          </cell>
          <cell r="BO34">
            <v>7.8852749805560854E-2</v>
          </cell>
          <cell r="BP34">
            <v>2.9545454545454528</v>
          </cell>
          <cell r="BQ34">
            <v>0.1235747440616141</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20</v>
          </cell>
          <cell r="DB34">
            <v>0</v>
          </cell>
          <cell r="DC34">
            <v>0</v>
          </cell>
          <cell r="DD34">
            <v>20</v>
          </cell>
          <cell r="DE34">
            <v>20</v>
          </cell>
          <cell r="DF34">
            <v>20</v>
          </cell>
          <cell r="DG34">
            <v>20</v>
          </cell>
          <cell r="DH34">
            <v>20</v>
          </cell>
          <cell r="DI34">
            <v>44</v>
          </cell>
          <cell r="DJ34">
            <v>44</v>
          </cell>
          <cell r="DK34">
            <v>0</v>
          </cell>
          <cell r="DL34">
            <v>0</v>
          </cell>
          <cell r="DM34">
            <v>0</v>
          </cell>
          <cell r="DN34">
            <v>0</v>
          </cell>
          <cell r="DO34">
            <v>44</v>
          </cell>
          <cell r="DP34">
            <v>44</v>
          </cell>
          <cell r="DQ34">
            <v>44</v>
          </cell>
          <cell r="DR34">
            <v>44</v>
          </cell>
          <cell r="DS34">
            <v>44</v>
          </cell>
          <cell r="DT34">
            <v>44</v>
          </cell>
          <cell r="DU34">
            <v>44</v>
          </cell>
          <cell r="DV34">
            <v>44</v>
          </cell>
          <cell r="DW34">
            <v>44</v>
          </cell>
          <cell r="DX34">
            <v>44</v>
          </cell>
          <cell r="DY34">
            <v>0</v>
          </cell>
          <cell r="DZ34">
            <v>0</v>
          </cell>
          <cell r="EA34">
            <v>0</v>
          </cell>
          <cell r="EB34">
            <v>0</v>
          </cell>
          <cell r="EC34">
            <v>0</v>
          </cell>
          <cell r="ED34">
            <v>0</v>
          </cell>
          <cell r="EE34">
            <v>2.2000000000000002</v>
          </cell>
          <cell r="EF34">
            <v>2.2000000000000002</v>
          </cell>
          <cell r="EG34">
            <v>2.2000000000000002</v>
          </cell>
          <cell r="EH34">
            <v>2.2000000000000002</v>
          </cell>
          <cell r="EI34">
            <v>2.2000000000000002</v>
          </cell>
          <cell r="EJ34">
            <v>2.2000000000000002</v>
          </cell>
          <cell r="EK34">
            <v>2.2000000000000002</v>
          </cell>
          <cell r="EL34">
            <v>2.2000000000000002</v>
          </cell>
          <cell r="EM34">
            <v>2.2000000000000002</v>
          </cell>
          <cell r="EN34">
            <v>2.2000000000000002</v>
          </cell>
        </row>
        <row r="35">
          <cell r="A35">
            <v>11</v>
          </cell>
          <cell r="B35">
            <v>1</v>
          </cell>
          <cell r="C35">
            <v>9.9519798000001174</v>
          </cell>
          <cell r="D35">
            <v>34.596907799999997</v>
          </cell>
          <cell r="E35">
            <v>0</v>
          </cell>
          <cell r="F35">
            <v>44.600784899999837</v>
          </cell>
          <cell r="G35">
            <v>55.2364023000016</v>
          </cell>
          <cell r="H35">
            <v>55.2364023000016</v>
          </cell>
          <cell r="I35">
            <v>55.2364023000016</v>
          </cell>
          <cell r="J35">
            <v>0.77953611830984504</v>
          </cell>
          <cell r="K35">
            <v>0</v>
          </cell>
          <cell r="L35">
            <v>0</v>
          </cell>
          <cell r="M35">
            <v>862.9609375</v>
          </cell>
          <cell r="N35">
            <v>888.2109375</v>
          </cell>
          <cell r="O35">
            <v>73</v>
          </cell>
          <cell r="P35">
            <v>73</v>
          </cell>
          <cell r="Q35">
            <v>1</v>
          </cell>
          <cell r="R35">
            <v>0</v>
          </cell>
          <cell r="S35">
            <v>44</v>
          </cell>
          <cell r="T35">
            <v>44</v>
          </cell>
          <cell r="U35">
            <v>0.94366197183098588</v>
          </cell>
          <cell r="V35">
            <v>0.50031844716437068</v>
          </cell>
          <cell r="W35">
            <v>0.50031844716437068</v>
          </cell>
          <cell r="X35">
            <v>0.50031844716437068</v>
          </cell>
          <cell r="Y35">
            <v>1</v>
          </cell>
          <cell r="Z35">
            <v>1</v>
          </cell>
          <cell r="AA35">
            <v>1</v>
          </cell>
          <cell r="AB35">
            <v>0.50031844716437068</v>
          </cell>
          <cell r="AC35">
            <v>0.47514349813765488</v>
          </cell>
          <cell r="AD35">
            <v>0.47514349813765488</v>
          </cell>
          <cell r="AE35">
            <v>0.47514349813765488</v>
          </cell>
          <cell r="AF35">
            <v>0.94366197183098588</v>
          </cell>
          <cell r="AG35">
            <v>0.94366197183098588</v>
          </cell>
          <cell r="AH35">
            <v>0.94366197183098588</v>
          </cell>
          <cell r="AI35">
            <v>0.47514349813765488</v>
          </cell>
          <cell r="AJ35">
            <v>0</v>
          </cell>
          <cell r="AK35">
            <v>0</v>
          </cell>
          <cell r="AL35">
            <v>0</v>
          </cell>
          <cell r="AM35">
            <v>0</v>
          </cell>
          <cell r="AN35">
            <v>1.6590909090909089</v>
          </cell>
          <cell r="AO35">
            <v>1.6590909090909089</v>
          </cell>
          <cell r="AP35">
            <v>1.082974136797604</v>
          </cell>
          <cell r="AQ35">
            <v>1.082974136797604</v>
          </cell>
          <cell r="AR35">
            <v>0.66209789338666691</v>
          </cell>
          <cell r="AS35">
            <v>0.66209789338666691</v>
          </cell>
          <cell r="AT35">
            <v>0.82020400806873639</v>
          </cell>
          <cell r="AU35">
            <v>0.82020400806873639</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3.0140425476988271</v>
          </cell>
          <cell r="BK35">
            <v>9.7046545752385666E-2</v>
          </cell>
          <cell r="BL35">
            <v>2.5935374149659882</v>
          </cell>
          <cell r="BM35">
            <v>0.15115298491538501</v>
          </cell>
          <cell r="BN35">
            <v>1.8497462713925601</v>
          </cell>
          <cell r="BO35">
            <v>0.23562046485109689</v>
          </cell>
          <cell r="BP35">
            <v>1.590286425902864</v>
          </cell>
          <cell r="BQ35">
            <v>0.31007697709939569</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44</v>
          </cell>
          <cell r="DB35">
            <v>0</v>
          </cell>
          <cell r="DC35">
            <v>0</v>
          </cell>
          <cell r="DD35">
            <v>44</v>
          </cell>
          <cell r="DE35">
            <v>44</v>
          </cell>
          <cell r="DF35">
            <v>44</v>
          </cell>
          <cell r="DG35">
            <v>44</v>
          </cell>
          <cell r="DH35">
            <v>44</v>
          </cell>
          <cell r="DI35">
            <v>73</v>
          </cell>
          <cell r="DJ35">
            <v>73</v>
          </cell>
          <cell r="DK35">
            <v>0</v>
          </cell>
          <cell r="DL35">
            <v>0</v>
          </cell>
          <cell r="DM35">
            <v>0</v>
          </cell>
          <cell r="DN35">
            <v>0</v>
          </cell>
          <cell r="DO35">
            <v>73</v>
          </cell>
          <cell r="DP35">
            <v>73</v>
          </cell>
          <cell r="DQ35">
            <v>73</v>
          </cell>
          <cell r="DR35">
            <v>73</v>
          </cell>
          <cell r="DS35">
            <v>73</v>
          </cell>
          <cell r="DT35">
            <v>73</v>
          </cell>
          <cell r="DU35">
            <v>73</v>
          </cell>
          <cell r="DV35">
            <v>73</v>
          </cell>
          <cell r="DW35">
            <v>73</v>
          </cell>
          <cell r="DX35">
            <v>73</v>
          </cell>
          <cell r="DY35">
            <v>0</v>
          </cell>
          <cell r="DZ35">
            <v>0</v>
          </cell>
          <cell r="EA35">
            <v>0</v>
          </cell>
          <cell r="EB35">
            <v>0</v>
          </cell>
          <cell r="EC35">
            <v>0</v>
          </cell>
          <cell r="ED35">
            <v>0</v>
          </cell>
          <cell r="EE35">
            <v>1.6590909090909089</v>
          </cell>
          <cell r="EF35">
            <v>1.6590909090909089</v>
          </cell>
          <cell r="EG35">
            <v>1.6590909090909089</v>
          </cell>
          <cell r="EH35">
            <v>1.6590909090909089</v>
          </cell>
          <cell r="EI35">
            <v>1.6590909090909089</v>
          </cell>
          <cell r="EJ35">
            <v>1.6590909090909089</v>
          </cell>
          <cell r="EK35">
            <v>1.6590909090909089</v>
          </cell>
          <cell r="EL35">
            <v>1.6590909090909089</v>
          </cell>
          <cell r="EM35">
            <v>1.6590909090909089</v>
          </cell>
          <cell r="EN35">
            <v>1.6590909090909089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1.1418333999999959</v>
          </cell>
          <cell r="D39">
            <v>1.071165300000416</v>
          </cell>
          <cell r="E39">
            <v>0</v>
          </cell>
          <cell r="F39">
            <v>2.200435200000129</v>
          </cell>
          <cell r="G39">
            <v>2.200435200000129</v>
          </cell>
          <cell r="H39">
            <v>2.200435200000129</v>
          </cell>
          <cell r="I39">
            <v>2.200435200000129</v>
          </cell>
          <cell r="J39">
            <v>0.11002176000000639</v>
          </cell>
          <cell r="K39">
            <v>0</v>
          </cell>
          <cell r="L39">
            <v>0</v>
          </cell>
          <cell r="M39">
            <v>782.4296875</v>
          </cell>
          <cell r="N39">
            <v>780.3046875</v>
          </cell>
          <cell r="O39">
            <v>20</v>
          </cell>
          <cell r="P39">
            <v>20</v>
          </cell>
          <cell r="Q39">
            <v>1</v>
          </cell>
          <cell r="R39">
            <v>20</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3.8379636999998752</v>
          </cell>
          <cell r="D40">
            <v>13.70988009999996</v>
          </cell>
          <cell r="E40">
            <v>0</v>
          </cell>
          <cell r="F40">
            <v>17.477264800000061</v>
          </cell>
          <cell r="G40">
            <v>19.329531999999968</v>
          </cell>
          <cell r="H40">
            <v>19.329531999999968</v>
          </cell>
          <cell r="I40">
            <v>19.329531999999968</v>
          </cell>
          <cell r="J40">
            <v>0.43930754545454481</v>
          </cell>
          <cell r="K40">
            <v>0</v>
          </cell>
          <cell r="L40">
            <v>0</v>
          </cell>
          <cell r="M40">
            <v>828.9921875</v>
          </cell>
          <cell r="N40">
            <v>826.28515625</v>
          </cell>
          <cell r="O40">
            <v>44</v>
          </cell>
          <cell r="P40">
            <v>44</v>
          </cell>
          <cell r="Q40">
            <v>1</v>
          </cell>
          <cell r="R40">
            <v>44</v>
          </cell>
          <cell r="S40">
            <v>20</v>
          </cell>
          <cell r="T40">
            <v>20</v>
          </cell>
          <cell r="U40">
            <v>1</v>
          </cell>
          <cell r="V40">
            <v>0.85025901736902676</v>
          </cell>
          <cell r="W40">
            <v>0.85025901736902676</v>
          </cell>
          <cell r="X40">
            <v>0.85025901736902676</v>
          </cell>
          <cell r="Y40">
            <v>1</v>
          </cell>
          <cell r="Z40">
            <v>1</v>
          </cell>
          <cell r="AA40">
            <v>1</v>
          </cell>
          <cell r="AB40">
            <v>0.85025901736902676</v>
          </cell>
          <cell r="AC40">
            <v>0.85025901736902676</v>
          </cell>
          <cell r="AD40">
            <v>0.85025901736902676</v>
          </cell>
          <cell r="AE40">
            <v>0.85025901736902676</v>
          </cell>
          <cell r="AF40">
            <v>1</v>
          </cell>
          <cell r="AG40">
            <v>1</v>
          </cell>
          <cell r="AH40">
            <v>1</v>
          </cell>
          <cell r="AI40">
            <v>0.85025901736902676</v>
          </cell>
          <cell r="AJ40">
            <v>0</v>
          </cell>
          <cell r="AK40">
            <v>0</v>
          </cell>
          <cell r="AL40">
            <v>0</v>
          </cell>
          <cell r="AM40">
            <v>0</v>
          </cell>
          <cell r="AN40">
            <v>2.2000000000000002</v>
          </cell>
          <cell r="AO40">
            <v>2.2000000000000002</v>
          </cell>
          <cell r="AP40">
            <v>2.1908902300206639</v>
          </cell>
          <cell r="AQ40">
            <v>2.1908902300206639</v>
          </cell>
          <cell r="AR40">
            <v>1.0236492268287329</v>
          </cell>
          <cell r="AS40">
            <v>1.0236492268287329</v>
          </cell>
          <cell r="AT40">
            <v>0.63445063466810936</v>
          </cell>
          <cell r="AU40">
            <v>0.63445063466810936</v>
          </cell>
          <cell r="AV40">
            <v>1</v>
          </cell>
          <cell r="AW40">
            <v>1</v>
          </cell>
          <cell r="AX40">
            <v>1</v>
          </cell>
          <cell r="AY40">
            <v>1</v>
          </cell>
          <cell r="AZ40">
            <v>2</v>
          </cell>
          <cell r="BA40">
            <v>2</v>
          </cell>
          <cell r="BB40">
            <v>3</v>
          </cell>
          <cell r="BC40">
            <v>3</v>
          </cell>
          <cell r="BD40">
            <v>10</v>
          </cell>
          <cell r="BE40">
            <v>10</v>
          </cell>
          <cell r="BF40">
            <v>0</v>
          </cell>
          <cell r="BG40">
            <v>0</v>
          </cell>
          <cell r="BH40">
            <v>0</v>
          </cell>
          <cell r="BI40">
            <v>0</v>
          </cell>
          <cell r="BJ40">
            <v>7.7437071225608713</v>
          </cell>
          <cell r="BK40">
            <v>7.2742581034174981E-3</v>
          </cell>
          <cell r="BL40">
            <v>7.0499999999999989</v>
          </cell>
          <cell r="BM40">
            <v>1.65726754017613E-2</v>
          </cell>
          <cell r="BN40">
            <v>3.6874795821718429</v>
          </cell>
          <cell r="BO40">
            <v>0.1066806800985072</v>
          </cell>
          <cell r="BP40">
            <v>3.3571428571428559</v>
          </cell>
          <cell r="BQ40">
            <v>0.15510757606985071</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20</v>
          </cell>
          <cell r="DB40">
            <v>0</v>
          </cell>
          <cell r="DC40">
            <v>0</v>
          </cell>
          <cell r="DD40">
            <v>20</v>
          </cell>
          <cell r="DE40">
            <v>20</v>
          </cell>
          <cell r="DF40">
            <v>20</v>
          </cell>
          <cell r="DG40">
            <v>20</v>
          </cell>
          <cell r="DH40">
            <v>20</v>
          </cell>
          <cell r="DI40">
            <v>44</v>
          </cell>
          <cell r="DJ40">
            <v>44</v>
          </cell>
          <cell r="DK40">
            <v>0</v>
          </cell>
          <cell r="DL40">
            <v>0</v>
          </cell>
          <cell r="DM40">
            <v>0</v>
          </cell>
          <cell r="DN40">
            <v>0</v>
          </cell>
          <cell r="DO40">
            <v>44</v>
          </cell>
          <cell r="DP40">
            <v>44</v>
          </cell>
          <cell r="DQ40">
            <v>44</v>
          </cell>
          <cell r="DR40">
            <v>44</v>
          </cell>
          <cell r="DS40">
            <v>44</v>
          </cell>
          <cell r="DT40">
            <v>44</v>
          </cell>
          <cell r="DU40">
            <v>44</v>
          </cell>
          <cell r="DV40">
            <v>44</v>
          </cell>
          <cell r="DW40">
            <v>44</v>
          </cell>
          <cell r="DX40">
            <v>44</v>
          </cell>
          <cell r="DY40">
            <v>0</v>
          </cell>
          <cell r="DZ40">
            <v>0</v>
          </cell>
          <cell r="EA40">
            <v>0</v>
          </cell>
          <cell r="EB40">
            <v>0</v>
          </cell>
          <cell r="EC40">
            <v>0</v>
          </cell>
          <cell r="ED40">
            <v>0</v>
          </cell>
          <cell r="EE40">
            <v>2.2000000000000002</v>
          </cell>
          <cell r="EF40">
            <v>2.2000000000000002</v>
          </cell>
          <cell r="EG40">
            <v>2.2000000000000002</v>
          </cell>
          <cell r="EH40">
            <v>2.2000000000000002</v>
          </cell>
          <cell r="EI40">
            <v>2.2000000000000002</v>
          </cell>
          <cell r="EJ40">
            <v>2.2000000000000002</v>
          </cell>
          <cell r="EK40">
            <v>2.2000000000000002</v>
          </cell>
          <cell r="EL40">
            <v>2.2000000000000002</v>
          </cell>
          <cell r="EM40">
            <v>2.2000000000000002</v>
          </cell>
          <cell r="EN40">
            <v>2.2000000000000002</v>
          </cell>
        </row>
        <row r="41">
          <cell r="A41">
            <v>10</v>
          </cell>
          <cell r="B41">
            <v>1</v>
          </cell>
          <cell r="C41">
            <v>10.043406099999631</v>
          </cell>
          <cell r="D41">
            <v>61.540661199999931</v>
          </cell>
          <cell r="E41">
            <v>0</v>
          </cell>
          <cell r="F41">
            <v>71.528566500000125</v>
          </cell>
          <cell r="G41">
            <v>86.831572400000368</v>
          </cell>
          <cell r="H41">
            <v>86.831572400000368</v>
          </cell>
          <cell r="I41">
            <v>86.831572400000368</v>
          </cell>
          <cell r="J41">
            <v>1.189473594520553</v>
          </cell>
          <cell r="K41">
            <v>0</v>
          </cell>
          <cell r="L41">
            <v>0</v>
          </cell>
          <cell r="M41">
            <v>940.9921875</v>
          </cell>
          <cell r="N41">
            <v>967.43359375</v>
          </cell>
          <cell r="O41">
            <v>73</v>
          </cell>
          <cell r="P41">
            <v>73</v>
          </cell>
          <cell r="Q41">
            <v>1</v>
          </cell>
          <cell r="R41">
            <v>0</v>
          </cell>
          <cell r="S41">
            <v>44</v>
          </cell>
          <cell r="T41">
            <v>44</v>
          </cell>
          <cell r="U41">
            <v>0.97101449275362317</v>
          </cell>
          <cell r="V41">
            <v>0.52925988853720662</v>
          </cell>
          <cell r="W41">
            <v>0.52925988853720662</v>
          </cell>
          <cell r="X41">
            <v>0.52925988853720662</v>
          </cell>
          <cell r="Y41">
            <v>1</v>
          </cell>
          <cell r="Z41">
            <v>1</v>
          </cell>
          <cell r="AA41">
            <v>1</v>
          </cell>
          <cell r="AB41">
            <v>0.52925988853720662</v>
          </cell>
          <cell r="AC41">
            <v>0.50744538035569786</v>
          </cell>
          <cell r="AD41">
            <v>0.50744538035569786</v>
          </cell>
          <cell r="AE41">
            <v>0.50744538035569786</v>
          </cell>
          <cell r="AF41">
            <v>0.97101449275362317</v>
          </cell>
          <cell r="AG41">
            <v>0.97101449275362317</v>
          </cell>
          <cell r="AH41">
            <v>0.97101449275362317</v>
          </cell>
          <cell r="AI41">
            <v>0.50744538035569786</v>
          </cell>
          <cell r="AJ41">
            <v>0</v>
          </cell>
          <cell r="AK41">
            <v>0</v>
          </cell>
          <cell r="AL41">
            <v>0</v>
          </cell>
          <cell r="AM41">
            <v>0</v>
          </cell>
          <cell r="AN41">
            <v>1.6590909090909089</v>
          </cell>
          <cell r="AO41">
            <v>1.6590909090909089</v>
          </cell>
          <cell r="AP41">
            <v>1.1801297094295291</v>
          </cell>
          <cell r="AQ41">
            <v>1.1801297094295291</v>
          </cell>
          <cell r="AR41">
            <v>0.71131105773834613</v>
          </cell>
          <cell r="AS41">
            <v>0.71131105773834613</v>
          </cell>
          <cell r="AT41">
            <v>0.82755458612861521</v>
          </cell>
          <cell r="AU41">
            <v>0.82755458612861521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3.9311941175783511</v>
          </cell>
          <cell r="BK41">
            <v>0.1540309971510764</v>
          </cell>
          <cell r="BL41">
            <v>3.456611570247933</v>
          </cell>
          <cell r="BM41">
            <v>0.20810180099386161</v>
          </cell>
          <cell r="BN41">
            <v>2.3694868653896912</v>
          </cell>
          <cell r="BO41">
            <v>0.32025845117524909</v>
          </cell>
          <cell r="BP41">
            <v>2.083437110834371</v>
          </cell>
          <cell r="BQ41">
            <v>0.38462496265170898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44</v>
          </cell>
          <cell r="DB41">
            <v>0</v>
          </cell>
          <cell r="DC41">
            <v>0</v>
          </cell>
          <cell r="DD41">
            <v>44</v>
          </cell>
          <cell r="DE41">
            <v>44</v>
          </cell>
          <cell r="DF41">
            <v>44</v>
          </cell>
          <cell r="DG41">
            <v>44</v>
          </cell>
          <cell r="DH41">
            <v>44</v>
          </cell>
          <cell r="DI41">
            <v>73</v>
          </cell>
          <cell r="DJ41">
            <v>73</v>
          </cell>
          <cell r="DK41">
            <v>0</v>
          </cell>
          <cell r="DL41">
            <v>0</v>
          </cell>
          <cell r="DM41">
            <v>0</v>
          </cell>
          <cell r="DN41">
            <v>0</v>
          </cell>
          <cell r="DO41">
            <v>73</v>
          </cell>
          <cell r="DP41">
            <v>73</v>
          </cell>
          <cell r="DQ41">
            <v>73</v>
          </cell>
          <cell r="DR41">
            <v>73</v>
          </cell>
          <cell r="DS41">
            <v>73</v>
          </cell>
          <cell r="DT41">
            <v>73</v>
          </cell>
          <cell r="DU41">
            <v>73</v>
          </cell>
          <cell r="DV41">
            <v>73</v>
          </cell>
          <cell r="DW41">
            <v>73</v>
          </cell>
          <cell r="DX41">
            <v>73</v>
          </cell>
          <cell r="DY41">
            <v>0</v>
          </cell>
          <cell r="DZ41">
            <v>0</v>
          </cell>
          <cell r="EA41">
            <v>0</v>
          </cell>
          <cell r="EB41">
            <v>0</v>
          </cell>
          <cell r="EC41">
            <v>0</v>
          </cell>
          <cell r="ED41">
            <v>0</v>
          </cell>
          <cell r="EE41">
            <v>1.6590909090909089</v>
          </cell>
          <cell r="EF41">
            <v>1.6590909090909089</v>
          </cell>
          <cell r="EG41">
            <v>1.6590909090909089</v>
          </cell>
          <cell r="EH41">
            <v>1.6590909090909089</v>
          </cell>
          <cell r="EI41">
            <v>1.6590909090909089</v>
          </cell>
          <cell r="EJ41">
            <v>1.6590909090909089</v>
          </cell>
          <cell r="EK41">
            <v>1.6590909090909089</v>
          </cell>
          <cell r="EL41">
            <v>1.6590909090909089</v>
          </cell>
          <cell r="EM41">
            <v>1.6590909090909089</v>
          </cell>
          <cell r="EN41">
            <v>1.6590909090909089</v>
          </cell>
        </row>
      </sheetData>
      <sheetData sheetId="5"/>
      <sheetData sheetId="6"/>
      <sheetData sheetId="7"/>
      <sheetData sheetId="8"/>
      <sheetData sheetId="9"/>
      <sheetData sheetId="10"/>
      <sheetData sheetId="11"/>
      <sheetData sheetId="12"/>
      <sheetData sheetId="1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68.442535855999935</v>
          </cell>
          <cell r="D30">
            <v>68.442535855999935</v>
          </cell>
          <cell r="E30">
            <v>68.442535855999935</v>
          </cell>
          <cell r="F30">
            <v>0.95450557798937907</v>
          </cell>
          <cell r="G30">
            <v>0</v>
          </cell>
          <cell r="H30">
            <v>0</v>
          </cell>
          <cell r="I30">
            <v>71.56</v>
          </cell>
          <cell r="J30">
            <v>71.56</v>
          </cell>
          <cell r="K30">
            <v>0.93660277328054065</v>
          </cell>
          <cell r="L30">
            <v>0.44739540646156639</v>
          </cell>
          <cell r="M30">
            <v>0.44739540646156639</v>
          </cell>
          <cell r="N30">
            <v>0.44739540646156639</v>
          </cell>
          <cell r="O30">
            <v>0.99331899337175811</v>
          </cell>
          <cell r="P30">
            <v>1</v>
          </cell>
          <cell r="Q30">
            <v>1</v>
          </cell>
          <cell r="R30">
            <v>0.44739540646156639</v>
          </cell>
          <cell r="S30">
            <v>0.41937571855169908</v>
          </cell>
          <cell r="T30">
            <v>0.41937571855169908</v>
          </cell>
          <cell r="U30">
            <v>0.41937571855169908</v>
          </cell>
          <cell r="V30">
            <v>0.93040157898896536</v>
          </cell>
          <cell r="W30">
            <v>0.93660277328054065</v>
          </cell>
          <cell r="X30">
            <v>0.93660277328054065</v>
          </cell>
          <cell r="Y30">
            <v>0.41937571855169908</v>
          </cell>
        </row>
        <row r="31">
          <cell r="C31">
            <v>13.75220721166769</v>
          </cell>
          <cell r="D31">
            <v>13.75220721166769</v>
          </cell>
          <cell r="E31">
            <v>13.75220721166769</v>
          </cell>
          <cell r="F31">
            <v>0.18225069071432881</v>
          </cell>
          <cell r="G31">
            <v>0</v>
          </cell>
          <cell r="H31">
            <v>0</v>
          </cell>
          <cell r="I31">
            <v>1.356465996625053</v>
          </cell>
          <cell r="J31">
            <v>1.356465996625053</v>
          </cell>
          <cell r="K31">
            <v>1.789185028683923E-2</v>
          </cell>
          <cell r="L31">
            <v>3.0334697555542928E-2</v>
          </cell>
          <cell r="M31">
            <v>3.0334697555542928E-2</v>
          </cell>
          <cell r="N31">
            <v>3.0334697555542928E-2</v>
          </cell>
          <cell r="O31">
            <v>9.7402100776904019E-3</v>
          </cell>
          <cell r="P31">
            <v>0</v>
          </cell>
          <cell r="Q31">
            <v>0</v>
          </cell>
          <cell r="R31">
            <v>3.0334697555542928E-2</v>
          </cell>
          <cell r="S31">
            <v>3.4514955541528017E-2</v>
          </cell>
          <cell r="T31">
            <v>3.4514955541528017E-2</v>
          </cell>
          <cell r="U31">
            <v>3.4514955541528017E-2</v>
          </cell>
          <cell r="V31">
            <v>2.2540918409677872E-2</v>
          </cell>
          <cell r="W31">
            <v>1.789185028683923E-2</v>
          </cell>
          <cell r="X31">
            <v>1.789185028683923E-2</v>
          </cell>
          <cell r="Y31">
            <v>3.4514955541528017E-2</v>
          </cell>
        </row>
        <row r="32">
          <cell r="C32">
            <v>42.875914799999236</v>
          </cell>
          <cell r="D32">
            <v>42.875914799999236</v>
          </cell>
          <cell r="E32">
            <v>42.875914799999236</v>
          </cell>
          <cell r="F32">
            <v>0.60388612394365127</v>
          </cell>
          <cell r="G32">
            <v>0</v>
          </cell>
          <cell r="H32">
            <v>0</v>
          </cell>
          <cell r="I32">
            <v>69</v>
          </cell>
          <cell r="J32">
            <v>69</v>
          </cell>
          <cell r="K32">
            <v>0.9178082191780822</v>
          </cell>
          <cell r="L32">
            <v>0.40070512110955459</v>
          </cell>
          <cell r="M32">
            <v>0.40070512110955459</v>
          </cell>
          <cell r="N32">
            <v>0.40070512110955459</v>
          </cell>
          <cell r="O32">
            <v>0.96726088183040848</v>
          </cell>
          <cell r="P32">
            <v>1</v>
          </cell>
          <cell r="Q32">
            <v>1</v>
          </cell>
          <cell r="R32">
            <v>0.40070512110955459</v>
          </cell>
          <cell r="S32">
            <v>0.36777045362109811</v>
          </cell>
          <cell r="T32">
            <v>0.36777045362109811</v>
          </cell>
          <cell r="U32">
            <v>0.36777045362109811</v>
          </cell>
          <cell r="V32">
            <v>0.88775998743338858</v>
          </cell>
          <cell r="W32">
            <v>0.9178082191780822</v>
          </cell>
          <cell r="X32">
            <v>0.9178082191780822</v>
          </cell>
          <cell r="Y32">
            <v>0.36777045362109811</v>
          </cell>
        </row>
        <row r="33">
          <cell r="C33">
            <v>59.893744900000122</v>
          </cell>
          <cell r="D33">
            <v>59.893744900000122</v>
          </cell>
          <cell r="E33">
            <v>59.893744900000122</v>
          </cell>
          <cell r="F33">
            <v>0.82046225890411117</v>
          </cell>
          <cell r="G33">
            <v>0</v>
          </cell>
          <cell r="H33">
            <v>0</v>
          </cell>
          <cell r="I33">
            <v>71</v>
          </cell>
          <cell r="J33">
            <v>71</v>
          </cell>
          <cell r="K33">
            <v>0.9178082191780822</v>
          </cell>
          <cell r="L33">
            <v>0.4222656675661427</v>
          </cell>
          <cell r="M33">
            <v>0.4222656675661427</v>
          </cell>
          <cell r="N33">
            <v>0.4222656675661427</v>
          </cell>
          <cell r="O33">
            <v>0.98782198162377444</v>
          </cell>
          <cell r="P33">
            <v>1</v>
          </cell>
          <cell r="Q33">
            <v>1</v>
          </cell>
          <cell r="R33">
            <v>0.4222656675661427</v>
          </cell>
          <cell r="S33">
            <v>0.39526520889539413</v>
          </cell>
          <cell r="T33">
            <v>0.39526520889539413</v>
          </cell>
          <cell r="U33">
            <v>0.39526520889539413</v>
          </cell>
          <cell r="V33">
            <v>0.91650526291070489</v>
          </cell>
          <cell r="W33">
            <v>0.9178082191780822</v>
          </cell>
          <cell r="X33">
            <v>0.9178082191780822</v>
          </cell>
          <cell r="Y33">
            <v>0.39526520889539413</v>
          </cell>
        </row>
        <row r="34">
          <cell r="C34">
            <v>68.390182299998514</v>
          </cell>
          <cell r="D34">
            <v>68.390182299998514</v>
          </cell>
          <cell r="E34">
            <v>68.390182299998514</v>
          </cell>
          <cell r="F34">
            <v>0.94810768450703165</v>
          </cell>
          <cell r="G34">
            <v>0</v>
          </cell>
          <cell r="H34">
            <v>0</v>
          </cell>
          <cell r="I34">
            <v>71</v>
          </cell>
          <cell r="J34">
            <v>71</v>
          </cell>
          <cell r="K34">
            <v>0.94366197183098588</v>
          </cell>
          <cell r="L34">
            <v>0.4443415560993168</v>
          </cell>
          <cell r="M34">
            <v>0.4443415560993168</v>
          </cell>
          <cell r="N34">
            <v>0.4443415560993168</v>
          </cell>
          <cell r="O34">
            <v>1</v>
          </cell>
          <cell r="P34">
            <v>1</v>
          </cell>
          <cell r="Q34">
            <v>1</v>
          </cell>
          <cell r="R34">
            <v>0.4443415560993168</v>
          </cell>
          <cell r="S34">
            <v>0.41223534539808793</v>
          </cell>
          <cell r="T34">
            <v>0.41223534539808793</v>
          </cell>
          <cell r="U34">
            <v>0.41223534539808793</v>
          </cell>
          <cell r="V34">
            <v>0.92784187996448952</v>
          </cell>
          <cell r="W34">
            <v>0.94366197183098588</v>
          </cell>
          <cell r="X34">
            <v>0.94366197183098588</v>
          </cell>
          <cell r="Y34">
            <v>0.41223534539808793</v>
          </cell>
        </row>
        <row r="35">
          <cell r="C35">
            <v>79.977095600000212</v>
          </cell>
          <cell r="D35">
            <v>79.977095600000212</v>
          </cell>
          <cell r="E35">
            <v>79.977095600000212</v>
          </cell>
          <cell r="F35">
            <v>1.0955766520547969</v>
          </cell>
          <cell r="G35">
            <v>0</v>
          </cell>
          <cell r="H35">
            <v>0</v>
          </cell>
          <cell r="I35">
            <v>73</v>
          </cell>
          <cell r="J35">
            <v>73</v>
          </cell>
          <cell r="K35">
            <v>0.94366197183098588</v>
          </cell>
          <cell r="L35">
            <v>0.46322060419518979</v>
          </cell>
          <cell r="M35">
            <v>0.46322060419518979</v>
          </cell>
          <cell r="N35">
            <v>0.46322060419518979</v>
          </cell>
          <cell r="O35">
            <v>1</v>
          </cell>
          <cell r="P35">
            <v>1</v>
          </cell>
          <cell r="Q35">
            <v>1</v>
          </cell>
          <cell r="R35">
            <v>0.46322060419518979</v>
          </cell>
          <cell r="S35">
            <v>0.43640179507943361</v>
          </cell>
          <cell r="T35">
            <v>0.43640179507943361</v>
          </cell>
          <cell r="U35">
            <v>0.43640179507943361</v>
          </cell>
          <cell r="V35">
            <v>0.94366197183098588</v>
          </cell>
          <cell r="W35">
            <v>0.94366197183098588</v>
          </cell>
          <cell r="X35">
            <v>0.94366197183098588</v>
          </cell>
          <cell r="Y35">
            <v>0.43640179507943361</v>
          </cell>
        </row>
        <row r="36">
          <cell r="C36">
            <v>93.303430400001844</v>
          </cell>
          <cell r="D36">
            <v>93.303430400001844</v>
          </cell>
          <cell r="E36">
            <v>93.303430400001844</v>
          </cell>
          <cell r="F36">
            <v>1.278129183561669</v>
          </cell>
          <cell r="G36">
            <v>0</v>
          </cell>
          <cell r="H36">
            <v>0</v>
          </cell>
          <cell r="I36">
            <v>73</v>
          </cell>
          <cell r="J36">
            <v>73</v>
          </cell>
          <cell r="K36">
            <v>0.97101449275362317</v>
          </cell>
          <cell r="L36">
            <v>0.51165973995491143</v>
          </cell>
          <cell r="M36">
            <v>0.51165973995491143</v>
          </cell>
          <cell r="N36">
            <v>0.51165973995491143</v>
          </cell>
          <cell r="O36">
            <v>1</v>
          </cell>
          <cell r="P36">
            <v>1</v>
          </cell>
          <cell r="Q36">
            <v>1</v>
          </cell>
          <cell r="R36">
            <v>0.51165973995491143</v>
          </cell>
          <cell r="S36">
            <v>0.49123418784751138</v>
          </cell>
          <cell r="T36">
            <v>0.49123418784751138</v>
          </cell>
          <cell r="U36">
            <v>0.49123418784751138</v>
          </cell>
          <cell r="V36">
            <v>0.97101449275362317</v>
          </cell>
          <cell r="W36">
            <v>0.97101449275362317</v>
          </cell>
          <cell r="X36">
            <v>0.97101449275362317</v>
          </cell>
          <cell r="Y36">
            <v>0.49123418784751138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59.790162711999848</v>
          </cell>
          <cell r="D30">
            <v>59.790162711999848</v>
          </cell>
          <cell r="E30">
            <v>59.790162711999848</v>
          </cell>
          <cell r="F30">
            <v>0.82761880498780938</v>
          </cell>
          <cell r="G30">
            <v>0</v>
          </cell>
          <cell r="H30">
            <v>0</v>
          </cell>
          <cell r="I30">
            <v>72.12</v>
          </cell>
          <cell r="J30">
            <v>72.12</v>
          </cell>
          <cell r="K30">
            <v>0.929243821076149</v>
          </cell>
          <cell r="L30">
            <v>0.46707372476011161</v>
          </cell>
          <cell r="M30">
            <v>0.46707372476011161</v>
          </cell>
          <cell r="N30">
            <v>0.46707372476011161</v>
          </cell>
          <cell r="O30">
            <v>0.99705634293269951</v>
          </cell>
          <cell r="P30">
            <v>1</v>
          </cell>
          <cell r="Q30">
            <v>1</v>
          </cell>
          <cell r="R30">
            <v>0.46707372476011161</v>
          </cell>
          <cell r="S30">
            <v>0.43431686706207501</v>
          </cell>
          <cell r="T30">
            <v>0.43431686706207501</v>
          </cell>
          <cell r="U30">
            <v>0.43431686706207501</v>
          </cell>
          <cell r="V30">
            <v>0.92651336414351382</v>
          </cell>
          <cell r="W30">
            <v>0.929243821076149</v>
          </cell>
          <cell r="X30">
            <v>0.929243821076149</v>
          </cell>
          <cell r="Y30">
            <v>0.43431686706207501</v>
          </cell>
        </row>
        <row r="31">
          <cell r="C31">
            <v>13.644830231821061</v>
          </cell>
          <cell r="D31">
            <v>13.644830231821061</v>
          </cell>
          <cell r="E31">
            <v>13.644830231821061</v>
          </cell>
          <cell r="F31">
            <v>0.18311853971336589</v>
          </cell>
          <cell r="G31">
            <v>0</v>
          </cell>
          <cell r="H31">
            <v>0</v>
          </cell>
          <cell r="I31">
            <v>1.16619037896906</v>
          </cell>
          <cell r="J31">
            <v>1.16619037896906</v>
          </cell>
          <cell r="K31">
            <v>1.524430428424582E-2</v>
          </cell>
          <cell r="L31">
            <v>3.1353352847810649E-2</v>
          </cell>
          <cell r="M31">
            <v>3.1353352847810649E-2</v>
          </cell>
          <cell r="N31">
            <v>3.1353352847810649E-2</v>
          </cell>
          <cell r="O31">
            <v>9.0178631954481517E-3</v>
          </cell>
          <cell r="P31">
            <v>0</v>
          </cell>
          <cell r="Q31">
            <v>0</v>
          </cell>
          <cell r="R31">
            <v>3.1353352847810649E-2</v>
          </cell>
          <cell r="S31">
            <v>3.4392808385234043E-2</v>
          </cell>
          <cell r="T31">
            <v>3.4392808385234043E-2</v>
          </cell>
          <cell r="U31">
            <v>3.4392808385234043E-2</v>
          </cell>
          <cell r="V31">
            <v>1.7630067895652371E-2</v>
          </cell>
          <cell r="W31">
            <v>1.524430428424582E-2</v>
          </cell>
          <cell r="X31">
            <v>1.524430428424582E-2</v>
          </cell>
          <cell r="Y31">
            <v>3.4392808385234043E-2</v>
          </cell>
        </row>
        <row r="32">
          <cell r="C32">
            <v>37.870587000001251</v>
          </cell>
          <cell r="D32">
            <v>37.870587000001251</v>
          </cell>
          <cell r="E32">
            <v>37.870587000001251</v>
          </cell>
          <cell r="F32">
            <v>0.54884908695653989</v>
          </cell>
          <cell r="G32">
            <v>0</v>
          </cell>
          <cell r="H32">
            <v>0</v>
          </cell>
          <cell r="I32">
            <v>69</v>
          </cell>
          <cell r="J32">
            <v>69</v>
          </cell>
          <cell r="K32">
            <v>0.9178082191780822</v>
          </cell>
          <cell r="L32">
            <v>0.39722421277672149</v>
          </cell>
          <cell r="M32">
            <v>0.39722421277672149</v>
          </cell>
          <cell r="N32">
            <v>0.39722421277672149</v>
          </cell>
          <cell r="O32">
            <v>0.9639273544956225</v>
          </cell>
          <cell r="P32">
            <v>1</v>
          </cell>
          <cell r="Q32">
            <v>1</v>
          </cell>
          <cell r="R32">
            <v>0.39722421277672149</v>
          </cell>
          <cell r="S32">
            <v>0.36457564734301828</v>
          </cell>
          <cell r="T32">
            <v>0.36457564734301828</v>
          </cell>
          <cell r="U32">
            <v>0.36457564734301828</v>
          </cell>
          <cell r="V32">
            <v>0.88470044864666719</v>
          </cell>
          <cell r="W32">
            <v>0.9178082191780822</v>
          </cell>
          <cell r="X32">
            <v>0.9178082191780822</v>
          </cell>
          <cell r="Y32">
            <v>0.36457564734301828</v>
          </cell>
        </row>
        <row r="33">
          <cell r="C33">
            <v>51.085661200000573</v>
          </cell>
          <cell r="D33">
            <v>51.085661200000573</v>
          </cell>
          <cell r="E33">
            <v>51.085661200000573</v>
          </cell>
          <cell r="F33">
            <v>0.69980357808219962</v>
          </cell>
          <cell r="G33">
            <v>0</v>
          </cell>
          <cell r="H33">
            <v>0</v>
          </cell>
          <cell r="I33">
            <v>71</v>
          </cell>
          <cell r="J33">
            <v>71</v>
          </cell>
          <cell r="K33">
            <v>0.9178082191780822</v>
          </cell>
          <cell r="L33">
            <v>0.44760314032650622</v>
          </cell>
          <cell r="M33">
            <v>0.44760314032650622</v>
          </cell>
          <cell r="N33">
            <v>0.44760314032650622</v>
          </cell>
          <cell r="O33">
            <v>1</v>
          </cell>
          <cell r="P33">
            <v>1</v>
          </cell>
          <cell r="Q33">
            <v>1</v>
          </cell>
          <cell r="R33">
            <v>0.44760314032650622</v>
          </cell>
          <cell r="S33">
            <v>0.41081384112158792</v>
          </cell>
          <cell r="T33">
            <v>0.41081384112158792</v>
          </cell>
          <cell r="U33">
            <v>0.41081384112158792</v>
          </cell>
          <cell r="V33">
            <v>0.9178082191780822</v>
          </cell>
          <cell r="W33">
            <v>0.9178082191780822</v>
          </cell>
          <cell r="X33">
            <v>0.9178082191780822</v>
          </cell>
          <cell r="Y33">
            <v>0.41081384112158792</v>
          </cell>
        </row>
        <row r="34">
          <cell r="C34">
            <v>57.749333400000523</v>
          </cell>
          <cell r="D34">
            <v>57.749333400000523</v>
          </cell>
          <cell r="E34">
            <v>57.749333400000523</v>
          </cell>
          <cell r="F34">
            <v>0.79108675890411673</v>
          </cell>
          <cell r="G34">
            <v>0</v>
          </cell>
          <cell r="H34">
            <v>0</v>
          </cell>
          <cell r="I34">
            <v>73</v>
          </cell>
          <cell r="J34">
            <v>73</v>
          </cell>
          <cell r="K34">
            <v>0.9178082191780822</v>
          </cell>
          <cell r="L34">
            <v>0.46843986800430099</v>
          </cell>
          <cell r="M34">
            <v>0.46843986800430099</v>
          </cell>
          <cell r="N34">
            <v>0.46843986800430099</v>
          </cell>
          <cell r="O34">
            <v>1</v>
          </cell>
          <cell r="P34">
            <v>1</v>
          </cell>
          <cell r="Q34">
            <v>1</v>
          </cell>
          <cell r="R34">
            <v>0.46843986800430099</v>
          </cell>
          <cell r="S34">
            <v>0.42993796104504339</v>
          </cell>
          <cell r="T34">
            <v>0.42993796104504339</v>
          </cell>
          <cell r="U34">
            <v>0.42993796104504339</v>
          </cell>
          <cell r="V34">
            <v>0.9178082191780822</v>
          </cell>
          <cell r="W34">
            <v>0.9178082191780822</v>
          </cell>
          <cell r="X34">
            <v>0.9178082191780822</v>
          </cell>
          <cell r="Y34">
            <v>0.42993796104504339</v>
          </cell>
        </row>
        <row r="35">
          <cell r="C35">
            <v>66.835099799999341</v>
          </cell>
          <cell r="D35">
            <v>66.835099799999341</v>
          </cell>
          <cell r="E35">
            <v>66.835099799999341</v>
          </cell>
          <cell r="F35">
            <v>0.91554931232875814</v>
          </cell>
          <cell r="G35">
            <v>0</v>
          </cell>
          <cell r="H35">
            <v>0</v>
          </cell>
          <cell r="I35">
            <v>73</v>
          </cell>
          <cell r="J35">
            <v>73</v>
          </cell>
          <cell r="K35">
            <v>0.94366197183098588</v>
          </cell>
          <cell r="L35">
            <v>0.48609873036664358</v>
          </cell>
          <cell r="M35">
            <v>0.48609873036664358</v>
          </cell>
          <cell r="N35">
            <v>0.48609873036664358</v>
          </cell>
          <cell r="O35">
            <v>1</v>
          </cell>
          <cell r="P35">
            <v>1</v>
          </cell>
          <cell r="Q35">
            <v>1</v>
          </cell>
          <cell r="R35">
            <v>0.48609873036664358</v>
          </cell>
          <cell r="S35">
            <v>0.45559952633888767</v>
          </cell>
          <cell r="T35">
            <v>0.45559952633888767</v>
          </cell>
          <cell r="U35">
            <v>0.45559952633888767</v>
          </cell>
          <cell r="V35">
            <v>0.94366197183098588</v>
          </cell>
          <cell r="W35">
            <v>0.94366197183098588</v>
          </cell>
          <cell r="X35">
            <v>0.94366197183098588</v>
          </cell>
          <cell r="Y35">
            <v>0.45559952633888767</v>
          </cell>
        </row>
        <row r="36">
          <cell r="C36">
            <v>95.664135499998679</v>
          </cell>
          <cell r="D36">
            <v>95.664135499998679</v>
          </cell>
          <cell r="E36">
            <v>95.664135499998679</v>
          </cell>
          <cell r="F36">
            <v>1.3104676095890231</v>
          </cell>
          <cell r="G36">
            <v>0</v>
          </cell>
          <cell r="H36">
            <v>0</v>
          </cell>
          <cell r="I36">
            <v>73</v>
          </cell>
          <cell r="J36">
            <v>73</v>
          </cell>
          <cell r="K36">
            <v>0.97101449275362317</v>
          </cell>
          <cell r="L36">
            <v>0.53004772383069554</v>
          </cell>
          <cell r="M36">
            <v>0.53004772383069554</v>
          </cell>
          <cell r="N36">
            <v>0.53004772383069554</v>
          </cell>
          <cell r="O36">
            <v>1</v>
          </cell>
          <cell r="P36">
            <v>1</v>
          </cell>
          <cell r="Q36">
            <v>1</v>
          </cell>
          <cell r="R36">
            <v>0.53004772383069554</v>
          </cell>
          <cell r="S36">
            <v>0.5146840216906754</v>
          </cell>
          <cell r="T36">
            <v>0.5146840216906754</v>
          </cell>
          <cell r="U36">
            <v>0.5146840216906754</v>
          </cell>
          <cell r="V36">
            <v>0.97101449275362317</v>
          </cell>
          <cell r="W36">
            <v>0.97101449275362317</v>
          </cell>
          <cell r="X36">
            <v>0.97101449275362317</v>
          </cell>
          <cell r="Y36">
            <v>0.5146840216906754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48.894731744000183</v>
          </cell>
          <cell r="D30">
            <v>48.894731744000183</v>
          </cell>
          <cell r="E30">
            <v>48.894731744000183</v>
          </cell>
          <cell r="F30">
            <v>0.68524992641426086</v>
          </cell>
          <cell r="G30">
            <v>0</v>
          </cell>
          <cell r="H30">
            <v>0</v>
          </cell>
          <cell r="I30">
            <v>71.08</v>
          </cell>
          <cell r="J30">
            <v>71.08</v>
          </cell>
          <cell r="K30">
            <v>0.94298752610960568</v>
          </cell>
          <cell r="L30">
            <v>0.49848066890938408</v>
          </cell>
          <cell r="M30">
            <v>0.49848066890938408</v>
          </cell>
          <cell r="N30">
            <v>0.49848066890938408</v>
          </cell>
          <cell r="O30">
            <v>0.99940213939368183</v>
          </cell>
          <cell r="P30">
            <v>1</v>
          </cell>
          <cell r="Q30">
            <v>1</v>
          </cell>
          <cell r="R30">
            <v>0.49848066890938408</v>
          </cell>
          <cell r="S30">
            <v>0.47067762298149729</v>
          </cell>
          <cell r="T30">
            <v>0.47067762298149729</v>
          </cell>
          <cell r="U30">
            <v>0.47067762298149729</v>
          </cell>
          <cell r="V30">
            <v>0.94243880473120401</v>
          </cell>
          <cell r="W30">
            <v>0.94298752610960568</v>
          </cell>
          <cell r="X30">
            <v>0.94298752610960568</v>
          </cell>
          <cell r="Y30">
            <v>0.47067762298149729</v>
          </cell>
        </row>
        <row r="31">
          <cell r="C31">
            <v>13.616585433056439</v>
          </cell>
          <cell r="D31">
            <v>13.616585433056439</v>
          </cell>
          <cell r="E31">
            <v>13.616585433056439</v>
          </cell>
          <cell r="F31">
            <v>0.180826968542526</v>
          </cell>
          <cell r="G31">
            <v>0</v>
          </cell>
          <cell r="H31">
            <v>0</v>
          </cell>
          <cell r="I31">
            <v>1.4696938456699069</v>
          </cell>
          <cell r="J31">
            <v>1.4696938456699069</v>
          </cell>
          <cell r="K31">
            <v>1.9532564862754769E-2</v>
          </cell>
          <cell r="L31">
            <v>4.1363171037426837E-2</v>
          </cell>
          <cell r="M31">
            <v>4.1363171037426837E-2</v>
          </cell>
          <cell r="N31">
            <v>4.1363171037426837E-2</v>
          </cell>
          <cell r="O31">
            <v>2.9893030315913511E-3</v>
          </cell>
          <cell r="P31">
            <v>0</v>
          </cell>
          <cell r="Q31">
            <v>0</v>
          </cell>
          <cell r="R31">
            <v>4.1363171037426837E-2</v>
          </cell>
          <cell r="S31">
            <v>4.7327980419839218E-2</v>
          </cell>
          <cell r="T31">
            <v>4.7327980419839218E-2</v>
          </cell>
          <cell r="U31">
            <v>4.7327980419839218E-2</v>
          </cell>
          <cell r="V31">
            <v>2.0440956082731339E-2</v>
          </cell>
          <cell r="W31">
            <v>1.9532564862754769E-2</v>
          </cell>
          <cell r="X31">
            <v>1.9532564862754769E-2</v>
          </cell>
          <cell r="Y31">
            <v>4.7327980419839218E-2</v>
          </cell>
        </row>
        <row r="32">
          <cell r="C32">
            <v>29.26593689999973</v>
          </cell>
          <cell r="D32">
            <v>29.26593689999973</v>
          </cell>
          <cell r="E32">
            <v>29.26593689999973</v>
          </cell>
          <cell r="F32">
            <v>0.42414401304347432</v>
          </cell>
          <cell r="G32">
            <v>0</v>
          </cell>
          <cell r="H32">
            <v>0</v>
          </cell>
          <cell r="I32">
            <v>69</v>
          </cell>
          <cell r="J32">
            <v>69</v>
          </cell>
          <cell r="K32">
            <v>0.9178082191780822</v>
          </cell>
          <cell r="L32">
            <v>0.41935299632603412</v>
          </cell>
          <cell r="M32">
            <v>0.41935299632603412</v>
          </cell>
          <cell r="N32">
            <v>0.41935299632603412</v>
          </cell>
          <cell r="O32">
            <v>0.98505348484204325</v>
          </cell>
          <cell r="P32">
            <v>1</v>
          </cell>
          <cell r="Q32">
            <v>1</v>
          </cell>
          <cell r="R32">
            <v>0.41935299632603412</v>
          </cell>
          <cell r="S32">
            <v>0.38488562676499022</v>
          </cell>
          <cell r="T32">
            <v>0.38488562676499022</v>
          </cell>
          <cell r="U32">
            <v>0.38488562676499022</v>
          </cell>
          <cell r="V32">
            <v>0.9040901847180397</v>
          </cell>
          <cell r="W32">
            <v>0.9178082191780822</v>
          </cell>
          <cell r="X32">
            <v>0.9178082191780822</v>
          </cell>
          <cell r="Y32">
            <v>0.38488562676499022</v>
          </cell>
        </row>
        <row r="33">
          <cell r="C33">
            <v>37.295628600001919</v>
          </cell>
          <cell r="D33">
            <v>37.295628600001919</v>
          </cell>
          <cell r="E33">
            <v>37.295628600001919</v>
          </cell>
          <cell r="F33">
            <v>0.53959845633803971</v>
          </cell>
          <cell r="G33">
            <v>0</v>
          </cell>
          <cell r="H33">
            <v>0</v>
          </cell>
          <cell r="I33">
            <v>71</v>
          </cell>
          <cell r="J33">
            <v>71</v>
          </cell>
          <cell r="K33">
            <v>0.9178082191780822</v>
          </cell>
          <cell r="L33">
            <v>0.47021553415759321</v>
          </cell>
          <cell r="M33">
            <v>0.47021553415759321</v>
          </cell>
          <cell r="N33">
            <v>0.47021553415759321</v>
          </cell>
          <cell r="O33">
            <v>1</v>
          </cell>
          <cell r="P33">
            <v>1</v>
          </cell>
          <cell r="Q33">
            <v>1</v>
          </cell>
          <cell r="R33">
            <v>0.47021553415759321</v>
          </cell>
          <cell r="S33">
            <v>0.44131896746323052</v>
          </cell>
          <cell r="T33">
            <v>0.44131896746323052</v>
          </cell>
          <cell r="U33">
            <v>0.44131896746323052</v>
          </cell>
          <cell r="V33">
            <v>0.9178082191780822</v>
          </cell>
          <cell r="W33">
            <v>0.9178082191780822</v>
          </cell>
          <cell r="X33">
            <v>0.9178082191780822</v>
          </cell>
          <cell r="Y33">
            <v>0.44131896746323052</v>
          </cell>
        </row>
        <row r="34">
          <cell r="C34">
            <v>52.036108700000113</v>
          </cell>
          <cell r="D34">
            <v>52.036108700000113</v>
          </cell>
          <cell r="E34">
            <v>52.036108700000113</v>
          </cell>
          <cell r="F34">
            <v>0.72067664520548058</v>
          </cell>
          <cell r="G34">
            <v>0</v>
          </cell>
          <cell r="H34">
            <v>0</v>
          </cell>
          <cell r="I34">
            <v>71</v>
          </cell>
          <cell r="J34">
            <v>71</v>
          </cell>
          <cell r="K34">
            <v>0.94366197183098588</v>
          </cell>
          <cell r="L34">
            <v>0.48343254941809222</v>
          </cell>
          <cell r="M34">
            <v>0.48343254941809222</v>
          </cell>
          <cell r="N34">
            <v>0.48343254941809222</v>
          </cell>
          <cell r="O34">
            <v>1</v>
          </cell>
          <cell r="P34">
            <v>1</v>
          </cell>
          <cell r="Q34">
            <v>1</v>
          </cell>
          <cell r="R34">
            <v>0.48343254941809222</v>
          </cell>
          <cell r="S34">
            <v>0.45619691283115738</v>
          </cell>
          <cell r="T34">
            <v>0.45619691283115738</v>
          </cell>
          <cell r="U34">
            <v>0.45619691283115738</v>
          </cell>
          <cell r="V34">
            <v>0.94366197183098588</v>
          </cell>
          <cell r="W34">
            <v>0.94366197183098588</v>
          </cell>
          <cell r="X34">
            <v>0.94366197183098588</v>
          </cell>
          <cell r="Y34">
            <v>0.45619691283115738</v>
          </cell>
        </row>
        <row r="35">
          <cell r="C35">
            <v>57.038692000001667</v>
          </cell>
          <cell r="D35">
            <v>57.038692000001667</v>
          </cell>
          <cell r="E35">
            <v>57.038692000001667</v>
          </cell>
          <cell r="F35">
            <v>0.80336185915495317</v>
          </cell>
          <cell r="G35">
            <v>0</v>
          </cell>
          <cell r="H35">
            <v>0</v>
          </cell>
          <cell r="I35">
            <v>73</v>
          </cell>
          <cell r="J35">
            <v>73</v>
          </cell>
          <cell r="K35">
            <v>0.94366197183098588</v>
          </cell>
          <cell r="L35">
            <v>0.53233186588246229</v>
          </cell>
          <cell r="M35">
            <v>0.53233186588246229</v>
          </cell>
          <cell r="N35">
            <v>0.53233186588246229</v>
          </cell>
          <cell r="O35">
            <v>1</v>
          </cell>
          <cell r="P35">
            <v>1</v>
          </cell>
          <cell r="Q35">
            <v>1</v>
          </cell>
          <cell r="R35">
            <v>0.53233186588246229</v>
          </cell>
          <cell r="S35">
            <v>0.51224772097732607</v>
          </cell>
          <cell r="T35">
            <v>0.51224772097732607</v>
          </cell>
          <cell r="U35">
            <v>0.51224772097732607</v>
          </cell>
          <cell r="V35">
            <v>0.94366197183098588</v>
          </cell>
          <cell r="W35">
            <v>0.94366197183098588</v>
          </cell>
          <cell r="X35">
            <v>0.94366197183098588</v>
          </cell>
          <cell r="Y35">
            <v>0.51224772097732607</v>
          </cell>
        </row>
        <row r="36">
          <cell r="C36">
            <v>81.654070599999613</v>
          </cell>
          <cell r="D36">
            <v>81.654070599999613</v>
          </cell>
          <cell r="E36">
            <v>81.654070599999613</v>
          </cell>
          <cell r="F36">
            <v>1.118548912328762</v>
          </cell>
          <cell r="G36">
            <v>0</v>
          </cell>
          <cell r="H36">
            <v>0</v>
          </cell>
          <cell r="I36">
            <v>73</v>
          </cell>
          <cell r="J36">
            <v>73</v>
          </cell>
          <cell r="K36">
            <v>0.97101449275362317</v>
          </cell>
          <cell r="L36">
            <v>0.56914961651140994</v>
          </cell>
          <cell r="M36">
            <v>0.56914961651140994</v>
          </cell>
          <cell r="N36">
            <v>0.56914961651140994</v>
          </cell>
          <cell r="O36">
            <v>1</v>
          </cell>
          <cell r="P36">
            <v>1</v>
          </cell>
          <cell r="Q36">
            <v>1</v>
          </cell>
          <cell r="R36">
            <v>0.56914961651140994</v>
          </cell>
          <cell r="S36">
            <v>0.55265252617774585</v>
          </cell>
          <cell r="T36">
            <v>0.55265252617774585</v>
          </cell>
          <cell r="U36">
            <v>0.55265252617774585</v>
          </cell>
          <cell r="V36">
            <v>0.97101449275362317</v>
          </cell>
          <cell r="W36">
            <v>0.97101449275362317</v>
          </cell>
          <cell r="X36">
            <v>0.97101449275362317</v>
          </cell>
          <cell r="Y36">
            <v>0.55265252617774585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73.512118564000289</v>
          </cell>
          <cell r="D30">
            <v>73.512118564000289</v>
          </cell>
          <cell r="E30">
            <v>73.512118564000289</v>
          </cell>
          <cell r="F30">
            <v>1.021534136654261</v>
          </cell>
          <cell r="G30">
            <v>0</v>
          </cell>
          <cell r="H30">
            <v>0</v>
          </cell>
          <cell r="I30">
            <v>71.88</v>
          </cell>
          <cell r="J30">
            <v>71.88</v>
          </cell>
          <cell r="K30">
            <v>0.93240622212528668</v>
          </cell>
          <cell r="L30">
            <v>0.43736810988064673</v>
          </cell>
          <cell r="M30">
            <v>0.43736810988064673</v>
          </cell>
          <cell r="N30">
            <v>0.43736810988064673</v>
          </cell>
          <cell r="O30">
            <v>0.9891319669157026</v>
          </cell>
          <cell r="P30">
            <v>1</v>
          </cell>
          <cell r="Q30">
            <v>1</v>
          </cell>
          <cell r="R30">
            <v>0.43736810988064673</v>
          </cell>
          <cell r="S30">
            <v>0.4080399494064928</v>
          </cell>
          <cell r="T30">
            <v>0.4080399494064928</v>
          </cell>
          <cell r="U30">
            <v>0.4080399494064928</v>
          </cell>
          <cell r="V30">
            <v>0.92229512648920664</v>
          </cell>
          <cell r="W30">
            <v>0.93240622212528668</v>
          </cell>
          <cell r="X30">
            <v>0.93240622212528668</v>
          </cell>
          <cell r="Y30">
            <v>0.4080399494064928</v>
          </cell>
        </row>
        <row r="31">
          <cell r="C31">
            <v>14.566377131405019</v>
          </cell>
          <cell r="D31">
            <v>14.566377131405019</v>
          </cell>
          <cell r="E31">
            <v>14.566377131405019</v>
          </cell>
          <cell r="F31">
            <v>0.1978338603903238</v>
          </cell>
          <cell r="G31">
            <v>0</v>
          </cell>
          <cell r="H31">
            <v>0</v>
          </cell>
          <cell r="I31">
            <v>1.301281419729543</v>
          </cell>
          <cell r="J31">
            <v>1.301281419729543</v>
          </cell>
          <cell r="K31">
            <v>1.7100728672097689E-2</v>
          </cell>
          <cell r="L31">
            <v>3.1210794812690009E-2</v>
          </cell>
          <cell r="M31">
            <v>3.1210794812690009E-2</v>
          </cell>
          <cell r="N31">
            <v>3.1210794812690009E-2</v>
          </cell>
          <cell r="O31">
            <v>1.260645460337436E-2</v>
          </cell>
          <cell r="P31">
            <v>0</v>
          </cell>
          <cell r="Q31">
            <v>0</v>
          </cell>
          <cell r="R31">
            <v>3.1210794812690009E-2</v>
          </cell>
          <cell r="S31">
            <v>3.3626717388404427E-2</v>
          </cell>
          <cell r="T31">
            <v>3.3626717388404427E-2</v>
          </cell>
          <cell r="U31">
            <v>3.3626717388404427E-2</v>
          </cell>
          <cell r="V31">
            <v>2.1692091472369189E-2</v>
          </cell>
          <cell r="W31">
            <v>1.7100728672097689E-2</v>
          </cell>
          <cell r="X31">
            <v>1.7100728672097689E-2</v>
          </cell>
          <cell r="Y31">
            <v>3.3626717388404427E-2</v>
          </cell>
        </row>
        <row r="32">
          <cell r="C32">
            <v>42.73491599999943</v>
          </cell>
          <cell r="D32">
            <v>42.73491599999943</v>
          </cell>
          <cell r="E32">
            <v>42.73491599999943</v>
          </cell>
          <cell r="F32">
            <v>0.60190022535210463</v>
          </cell>
          <cell r="G32">
            <v>0</v>
          </cell>
          <cell r="H32">
            <v>0</v>
          </cell>
          <cell r="I32">
            <v>69</v>
          </cell>
          <cell r="J32">
            <v>69</v>
          </cell>
          <cell r="K32">
            <v>0.9178082191780822</v>
          </cell>
          <cell r="L32">
            <v>0.39355901495765849</v>
          </cell>
          <cell r="M32">
            <v>0.39355901495765849</v>
          </cell>
          <cell r="N32">
            <v>0.39355901495765849</v>
          </cell>
          <cell r="O32">
            <v>0.95670726430310626</v>
          </cell>
          <cell r="P32">
            <v>1</v>
          </cell>
          <cell r="Q32">
            <v>1</v>
          </cell>
          <cell r="R32">
            <v>0.39355901495765849</v>
          </cell>
          <cell r="S32">
            <v>0.36576075726581653</v>
          </cell>
          <cell r="T32">
            <v>0.36576075726581653</v>
          </cell>
          <cell r="U32">
            <v>0.36576075726581653</v>
          </cell>
          <cell r="V32">
            <v>0.88583577517004852</v>
          </cell>
          <cell r="W32">
            <v>0.9178082191780822</v>
          </cell>
          <cell r="X32">
            <v>0.9178082191780822</v>
          </cell>
          <cell r="Y32">
            <v>0.36576075726581653</v>
          </cell>
        </row>
        <row r="33">
          <cell r="C33">
            <v>65.604470499999479</v>
          </cell>
          <cell r="D33">
            <v>65.604470499999479</v>
          </cell>
          <cell r="E33">
            <v>65.604470499999479</v>
          </cell>
          <cell r="F33">
            <v>0.89869137671232169</v>
          </cell>
          <cell r="G33">
            <v>0</v>
          </cell>
          <cell r="H33">
            <v>0</v>
          </cell>
          <cell r="I33">
            <v>71</v>
          </cell>
          <cell r="J33">
            <v>71</v>
          </cell>
          <cell r="K33">
            <v>0.9178082191780822</v>
          </cell>
          <cell r="L33">
            <v>0.42031297749599839</v>
          </cell>
          <cell r="M33">
            <v>0.42031297749599839</v>
          </cell>
          <cell r="N33">
            <v>0.42031297749599839</v>
          </cell>
          <cell r="O33">
            <v>0.98506769149760376</v>
          </cell>
          <cell r="P33">
            <v>1</v>
          </cell>
          <cell r="Q33">
            <v>1</v>
          </cell>
          <cell r="R33">
            <v>0.42031297749599839</v>
          </cell>
          <cell r="S33">
            <v>0.38644550026606522</v>
          </cell>
          <cell r="T33">
            <v>0.38644550026606522</v>
          </cell>
          <cell r="U33">
            <v>0.38644550026606522</v>
          </cell>
          <cell r="V33">
            <v>0.90564389943785117</v>
          </cell>
          <cell r="W33">
            <v>0.9178082191780822</v>
          </cell>
          <cell r="X33">
            <v>0.9178082191780822</v>
          </cell>
          <cell r="Y33">
            <v>0.38644550026606522</v>
          </cell>
        </row>
        <row r="34">
          <cell r="C34">
            <v>76.46906680000302</v>
          </cell>
          <cell r="D34">
            <v>76.46906680000302</v>
          </cell>
          <cell r="E34">
            <v>76.46906680000302</v>
          </cell>
          <cell r="F34">
            <v>1.0475214630137399</v>
          </cell>
          <cell r="G34">
            <v>0</v>
          </cell>
          <cell r="H34">
            <v>0</v>
          </cell>
          <cell r="I34">
            <v>73</v>
          </cell>
          <cell r="J34">
            <v>73</v>
          </cell>
          <cell r="K34">
            <v>0.9178082191780822</v>
          </cell>
          <cell r="L34">
            <v>0.42857236500684881</v>
          </cell>
          <cell r="M34">
            <v>0.42857236500684881</v>
          </cell>
          <cell r="N34">
            <v>0.42857236500684881</v>
          </cell>
          <cell r="O34">
            <v>0.99380606996766774</v>
          </cell>
          <cell r="P34">
            <v>1</v>
          </cell>
          <cell r="Q34">
            <v>1</v>
          </cell>
          <cell r="R34">
            <v>0.42857236500684881</v>
          </cell>
          <cell r="S34">
            <v>0.39745200192448482</v>
          </cell>
          <cell r="T34">
            <v>0.39745200192448482</v>
          </cell>
          <cell r="U34">
            <v>0.39745200192448482</v>
          </cell>
          <cell r="V34">
            <v>0.9178082191780822</v>
          </cell>
          <cell r="W34">
            <v>0.9178082191780822</v>
          </cell>
          <cell r="X34">
            <v>0.9178082191780822</v>
          </cell>
          <cell r="Y34">
            <v>0.39745200192448482</v>
          </cell>
        </row>
        <row r="35">
          <cell r="C35">
            <v>81.097310100000271</v>
          </cell>
          <cell r="D35">
            <v>81.097310100000271</v>
          </cell>
          <cell r="E35">
            <v>81.097310100000271</v>
          </cell>
          <cell r="F35">
            <v>1.118429808219183</v>
          </cell>
          <cell r="G35">
            <v>0</v>
          </cell>
          <cell r="H35">
            <v>0</v>
          </cell>
          <cell r="I35">
            <v>73</v>
          </cell>
          <cell r="J35">
            <v>73</v>
          </cell>
          <cell r="K35">
            <v>0.94366197183098588</v>
          </cell>
          <cell r="L35">
            <v>0.45024196091380742</v>
          </cell>
          <cell r="M35">
            <v>0.45024196091380742</v>
          </cell>
          <cell r="N35">
            <v>0.45024196091380742</v>
          </cell>
          <cell r="O35">
            <v>1</v>
          </cell>
          <cell r="P35">
            <v>1</v>
          </cell>
          <cell r="Q35">
            <v>1</v>
          </cell>
          <cell r="R35">
            <v>0.45024196091380742</v>
          </cell>
          <cell r="S35">
            <v>0.41323577234554931</v>
          </cell>
          <cell r="T35">
            <v>0.41323577234554931</v>
          </cell>
          <cell r="U35">
            <v>0.41323577234554931</v>
          </cell>
          <cell r="V35">
            <v>0.93957495582732409</v>
          </cell>
          <cell r="W35">
            <v>0.94366197183098588</v>
          </cell>
          <cell r="X35">
            <v>0.94366197183098588</v>
          </cell>
          <cell r="Y35">
            <v>0.41323577234554931</v>
          </cell>
        </row>
        <row r="36">
          <cell r="C36">
            <v>98.217302200001768</v>
          </cell>
          <cell r="D36">
            <v>98.217302200001768</v>
          </cell>
          <cell r="E36">
            <v>98.217302200001768</v>
          </cell>
          <cell r="F36">
            <v>1.3833422845070671</v>
          </cell>
          <cell r="G36">
            <v>0</v>
          </cell>
          <cell r="H36">
            <v>0</v>
          </cell>
          <cell r="I36">
            <v>73</v>
          </cell>
          <cell r="J36">
            <v>73</v>
          </cell>
          <cell r="K36">
            <v>0.97101449275362317</v>
          </cell>
          <cell r="L36">
            <v>0.51214449296975617</v>
          </cell>
          <cell r="M36">
            <v>0.51214449296975617</v>
          </cell>
          <cell r="N36">
            <v>0.51214449296975617</v>
          </cell>
          <cell r="O36">
            <v>1</v>
          </cell>
          <cell r="P36">
            <v>1</v>
          </cell>
          <cell r="Q36">
            <v>1</v>
          </cell>
          <cell r="R36">
            <v>0.51214449296975617</v>
          </cell>
          <cell r="S36">
            <v>0.49406981029278879</v>
          </cell>
          <cell r="T36">
            <v>0.49406981029278879</v>
          </cell>
          <cell r="U36">
            <v>0.49406981029278879</v>
          </cell>
          <cell r="V36">
            <v>0.97101449275362317</v>
          </cell>
          <cell r="W36">
            <v>0.97101449275362317</v>
          </cell>
          <cell r="X36">
            <v>0.97101449275362317</v>
          </cell>
          <cell r="Y36">
            <v>0.49406981029278879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54.219788223999927</v>
          </cell>
          <cell r="D30">
            <v>54.219788223999927</v>
          </cell>
          <cell r="E30">
            <v>54.219788223999927</v>
          </cell>
          <cell r="F30">
            <v>0.75413386122942516</v>
          </cell>
          <cell r="G30">
            <v>0</v>
          </cell>
          <cell r="H30">
            <v>0</v>
          </cell>
          <cell r="I30">
            <v>71.72</v>
          </cell>
          <cell r="J30">
            <v>71.72</v>
          </cell>
          <cell r="K30">
            <v>0.93453447306830828</v>
          </cell>
          <cell r="L30">
            <v>0.48086823588379568</v>
          </cell>
          <cell r="M30">
            <v>0.48086823588379568</v>
          </cell>
          <cell r="N30">
            <v>0.48086823588379568</v>
          </cell>
          <cell r="O30">
            <v>1</v>
          </cell>
          <cell r="P30">
            <v>1</v>
          </cell>
          <cell r="Q30">
            <v>1</v>
          </cell>
          <cell r="R30">
            <v>0.48086823588379568</v>
          </cell>
          <cell r="S30">
            <v>0.44980043500895728</v>
          </cell>
          <cell r="T30">
            <v>0.44980043500895728</v>
          </cell>
          <cell r="U30">
            <v>0.44980043500895728</v>
          </cell>
          <cell r="V30">
            <v>0.93453447306830828</v>
          </cell>
          <cell r="W30">
            <v>0.93453447306830828</v>
          </cell>
          <cell r="X30">
            <v>0.93453447306830828</v>
          </cell>
          <cell r="Y30">
            <v>0.44980043500895728</v>
          </cell>
        </row>
        <row r="31">
          <cell r="C31">
            <v>11.098162217985969</v>
          </cell>
          <cell r="D31">
            <v>11.098162217985969</v>
          </cell>
          <cell r="E31">
            <v>11.098162217985969</v>
          </cell>
          <cell r="F31">
            <v>0.14512843287637819</v>
          </cell>
          <cell r="G31">
            <v>0</v>
          </cell>
          <cell r="H31">
            <v>0</v>
          </cell>
          <cell r="I31">
            <v>1.4</v>
          </cell>
          <cell r="J31">
            <v>1.4</v>
          </cell>
          <cell r="K31">
            <v>1.846471711552574E-2</v>
          </cell>
          <cell r="L31">
            <v>3.1225187024053521E-2</v>
          </cell>
          <cell r="M31">
            <v>3.1225187024053521E-2</v>
          </cell>
          <cell r="N31">
            <v>3.1225187024053521E-2</v>
          </cell>
          <cell r="O31">
            <v>0</v>
          </cell>
          <cell r="P31">
            <v>0</v>
          </cell>
          <cell r="Q31">
            <v>0</v>
          </cell>
          <cell r="R31">
            <v>3.1225187024053521E-2</v>
          </cell>
          <cell r="S31">
            <v>3.6576229168861538E-2</v>
          </cell>
          <cell r="T31">
            <v>3.6576229168861538E-2</v>
          </cell>
          <cell r="U31">
            <v>3.6576229168861538E-2</v>
          </cell>
          <cell r="V31">
            <v>1.846471711552574E-2</v>
          </cell>
          <cell r="W31">
            <v>1.846471711552574E-2</v>
          </cell>
          <cell r="X31">
            <v>1.846471711552574E-2</v>
          </cell>
          <cell r="Y31">
            <v>3.6576229168861538E-2</v>
          </cell>
        </row>
        <row r="32">
          <cell r="C32">
            <v>34.846391299999937</v>
          </cell>
          <cell r="D32">
            <v>34.846391299999937</v>
          </cell>
          <cell r="E32">
            <v>34.846391299999937</v>
          </cell>
          <cell r="F32">
            <v>0.50502016376811498</v>
          </cell>
          <cell r="G32">
            <v>0</v>
          </cell>
          <cell r="H32">
            <v>0</v>
          </cell>
          <cell r="I32">
            <v>69</v>
          </cell>
          <cell r="J32">
            <v>69</v>
          </cell>
          <cell r="K32">
            <v>0.9178082191780822</v>
          </cell>
          <cell r="L32">
            <v>0.4377976364114835</v>
          </cell>
          <cell r="M32">
            <v>0.4377976364114835</v>
          </cell>
          <cell r="N32">
            <v>0.4377976364114835</v>
          </cell>
          <cell r="O32">
            <v>1</v>
          </cell>
          <cell r="P32">
            <v>1</v>
          </cell>
          <cell r="Q32">
            <v>1</v>
          </cell>
          <cell r="R32">
            <v>0.4377976364114835</v>
          </cell>
          <cell r="S32">
            <v>0.40181426903519718</v>
          </cell>
          <cell r="T32">
            <v>0.40181426903519718</v>
          </cell>
          <cell r="U32">
            <v>0.40181426903519718</v>
          </cell>
          <cell r="V32">
            <v>0.9178082191780822</v>
          </cell>
          <cell r="W32">
            <v>0.9178082191780822</v>
          </cell>
          <cell r="X32">
            <v>0.9178082191780822</v>
          </cell>
          <cell r="Y32">
            <v>0.40181426903519718</v>
          </cell>
        </row>
        <row r="33">
          <cell r="C33">
            <v>49.0630998000006</v>
          </cell>
          <cell r="D33">
            <v>49.0630998000006</v>
          </cell>
          <cell r="E33">
            <v>49.0630998000006</v>
          </cell>
          <cell r="F33">
            <v>0.67425378904110012</v>
          </cell>
          <cell r="G33">
            <v>0</v>
          </cell>
          <cell r="H33">
            <v>0</v>
          </cell>
          <cell r="I33">
            <v>71</v>
          </cell>
          <cell r="J33">
            <v>71</v>
          </cell>
          <cell r="K33">
            <v>0.9178082191780822</v>
          </cell>
          <cell r="L33">
            <v>0.45623586095322738</v>
          </cell>
          <cell r="M33">
            <v>0.45623586095322738</v>
          </cell>
          <cell r="N33">
            <v>0.45623586095322738</v>
          </cell>
          <cell r="O33">
            <v>1</v>
          </cell>
          <cell r="P33">
            <v>1</v>
          </cell>
          <cell r="Q33">
            <v>1</v>
          </cell>
          <cell r="R33">
            <v>0.45623586095322738</v>
          </cell>
          <cell r="S33">
            <v>0.41912231914940801</v>
          </cell>
          <cell r="T33">
            <v>0.41912231914940801</v>
          </cell>
          <cell r="U33">
            <v>0.41912231914940801</v>
          </cell>
          <cell r="V33">
            <v>0.9178082191780822</v>
          </cell>
          <cell r="W33">
            <v>0.9178082191780822</v>
          </cell>
          <cell r="X33">
            <v>0.9178082191780822</v>
          </cell>
          <cell r="Y33">
            <v>0.41912231914940801</v>
          </cell>
        </row>
        <row r="34">
          <cell r="C34">
            <v>54.235279599999672</v>
          </cell>
          <cell r="D34">
            <v>54.235279599999672</v>
          </cell>
          <cell r="E34">
            <v>54.235279599999672</v>
          </cell>
          <cell r="F34">
            <v>0.7458233424657521</v>
          </cell>
          <cell r="G34">
            <v>0</v>
          </cell>
          <cell r="H34">
            <v>0</v>
          </cell>
          <cell r="I34">
            <v>71</v>
          </cell>
          <cell r="J34">
            <v>71</v>
          </cell>
          <cell r="K34">
            <v>0.94366197183098588</v>
          </cell>
          <cell r="L34">
            <v>0.47746039044781152</v>
          </cell>
          <cell r="M34">
            <v>0.47746039044781152</v>
          </cell>
          <cell r="N34">
            <v>0.47746039044781152</v>
          </cell>
          <cell r="O34">
            <v>1</v>
          </cell>
          <cell r="P34">
            <v>1</v>
          </cell>
          <cell r="Q34">
            <v>1</v>
          </cell>
          <cell r="R34">
            <v>0.47746039044781152</v>
          </cell>
          <cell r="S34">
            <v>0.44067330152246981</v>
          </cell>
          <cell r="T34">
            <v>0.44067330152246981</v>
          </cell>
          <cell r="U34">
            <v>0.44067330152246981</v>
          </cell>
          <cell r="V34">
            <v>0.94366197183098588</v>
          </cell>
          <cell r="W34">
            <v>0.94366197183098588</v>
          </cell>
          <cell r="X34">
            <v>0.94366197183098588</v>
          </cell>
          <cell r="Y34">
            <v>0.44067330152246981</v>
          </cell>
        </row>
        <row r="35">
          <cell r="C35">
            <v>62.897986899999751</v>
          </cell>
          <cell r="D35">
            <v>62.897986899999751</v>
          </cell>
          <cell r="E35">
            <v>62.897986899999751</v>
          </cell>
          <cell r="F35">
            <v>0.8616162589041062</v>
          </cell>
          <cell r="G35">
            <v>0</v>
          </cell>
          <cell r="H35">
            <v>0</v>
          </cell>
          <cell r="I35">
            <v>73</v>
          </cell>
          <cell r="J35">
            <v>73</v>
          </cell>
          <cell r="K35">
            <v>0.94366197183098588</v>
          </cell>
          <cell r="L35">
            <v>0.49195618490723231</v>
          </cell>
          <cell r="M35">
            <v>0.49195618490723231</v>
          </cell>
          <cell r="N35">
            <v>0.49195618490723231</v>
          </cell>
          <cell r="O35">
            <v>1</v>
          </cell>
          <cell r="P35">
            <v>1</v>
          </cell>
          <cell r="Q35">
            <v>1</v>
          </cell>
          <cell r="R35">
            <v>0.49195618490723231</v>
          </cell>
          <cell r="S35">
            <v>0.46424034350400789</v>
          </cell>
          <cell r="T35">
            <v>0.46424034350400789</v>
          </cell>
          <cell r="U35">
            <v>0.46424034350400789</v>
          </cell>
          <cell r="V35">
            <v>0.94366197183098588</v>
          </cell>
          <cell r="W35">
            <v>0.94366197183098588</v>
          </cell>
          <cell r="X35">
            <v>0.94366197183098588</v>
          </cell>
          <cell r="Y35">
            <v>0.46424034350400789</v>
          </cell>
        </row>
        <row r="36">
          <cell r="C36">
            <v>71.627276299999153</v>
          </cell>
          <cell r="D36">
            <v>71.627276299999153</v>
          </cell>
          <cell r="E36">
            <v>71.627276299999153</v>
          </cell>
          <cell r="F36">
            <v>0.98119556575341305</v>
          </cell>
          <cell r="G36">
            <v>0</v>
          </cell>
          <cell r="H36">
            <v>0</v>
          </cell>
          <cell r="I36">
            <v>73</v>
          </cell>
          <cell r="J36">
            <v>73</v>
          </cell>
          <cell r="K36">
            <v>0.97101449275362317</v>
          </cell>
          <cell r="L36">
            <v>0.54252543798808495</v>
          </cell>
          <cell r="M36">
            <v>0.54252543798808495</v>
          </cell>
          <cell r="N36">
            <v>0.54252543798808495</v>
          </cell>
          <cell r="O36">
            <v>1</v>
          </cell>
          <cell r="P36">
            <v>1</v>
          </cell>
          <cell r="Q36">
            <v>1</v>
          </cell>
          <cell r="R36">
            <v>0.54252543798808495</v>
          </cell>
          <cell r="S36">
            <v>0.52680006297393756</v>
          </cell>
          <cell r="T36">
            <v>0.52680006297393756</v>
          </cell>
          <cell r="U36">
            <v>0.52680006297393756</v>
          </cell>
          <cell r="V36">
            <v>0.97101449275362317</v>
          </cell>
          <cell r="W36">
            <v>0.97101449275362317</v>
          </cell>
          <cell r="X36">
            <v>0.97101449275362317</v>
          </cell>
          <cell r="Y36">
            <v>0.52680006297393756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0C0A-8FB2-4489-950A-813F81C23490}">
  <dimension ref="A1:AH119"/>
  <sheetViews>
    <sheetView zoomScaleNormal="100" workbookViewId="0">
      <selection activeCell="M20" sqref="M20"/>
    </sheetView>
  </sheetViews>
  <sheetFormatPr defaultRowHeight="14.5" x14ac:dyDescent="0.35"/>
  <cols>
    <col min="22" max="22" width="10.1796875" customWidth="1"/>
    <col min="23" max="23" width="10.08984375" customWidth="1"/>
    <col min="24" max="24" width="12.36328125" customWidth="1"/>
    <col min="25" max="25" width="10.08984375" customWidth="1"/>
    <col min="26" max="26" width="8.7265625" customWidth="1"/>
    <col min="27" max="27" width="10.453125" customWidth="1"/>
    <col min="28" max="28" width="12.81640625" customWidth="1"/>
    <col min="29" max="29" width="12.26953125" customWidth="1"/>
    <col min="30" max="30" width="10.08984375" customWidth="1"/>
    <col min="31" max="31" width="12.6328125" customWidth="1"/>
  </cols>
  <sheetData>
    <row r="1" spans="1:32" ht="15" thickBot="1" x14ac:dyDescent="0.4">
      <c r="A1" s="1" t="s">
        <v>1</v>
      </c>
      <c r="B1" s="2" t="s">
        <v>2</v>
      </c>
      <c r="C1" s="3"/>
    </row>
    <row r="2" spans="1:32" ht="15" thickBot="1" x14ac:dyDescent="0.4">
      <c r="A2" s="4" t="s">
        <v>0</v>
      </c>
      <c r="B2" s="6" t="s">
        <v>3</v>
      </c>
      <c r="C2" s="3"/>
      <c r="S2" s="50" t="s">
        <v>42</v>
      </c>
      <c r="T2" s="51"/>
      <c r="U2" s="51"/>
      <c r="V2" s="52"/>
      <c r="W2" s="50" t="s">
        <v>80</v>
      </c>
      <c r="X2" s="51"/>
      <c r="Y2" s="52"/>
      <c r="AA2" s="50" t="s">
        <v>87</v>
      </c>
      <c r="AB2" s="51"/>
      <c r="AC2" s="51"/>
      <c r="AD2" s="51"/>
      <c r="AE2" s="52"/>
    </row>
    <row r="3" spans="1:32" ht="15" thickBot="1" x14ac:dyDescent="0.4">
      <c r="A3" s="27"/>
      <c r="B3" s="28" t="s">
        <v>13</v>
      </c>
      <c r="C3" s="17" t="s">
        <v>14</v>
      </c>
      <c r="D3" s="17" t="s">
        <v>15</v>
      </c>
      <c r="E3" s="17" t="s">
        <v>16</v>
      </c>
      <c r="F3" s="17" t="s">
        <v>17</v>
      </c>
      <c r="G3" s="17" t="s">
        <v>18</v>
      </c>
      <c r="H3" s="17" t="s">
        <v>19</v>
      </c>
      <c r="I3" s="17" t="s">
        <v>20</v>
      </c>
      <c r="J3" s="17" t="s">
        <v>21</v>
      </c>
      <c r="K3" s="17" t="s">
        <v>22</v>
      </c>
      <c r="L3" s="17" t="s">
        <v>23</v>
      </c>
      <c r="M3" s="17" t="s">
        <v>24</v>
      </c>
      <c r="N3" s="17" t="s">
        <v>25</v>
      </c>
      <c r="O3" s="17" t="s">
        <v>26</v>
      </c>
      <c r="P3" s="29" t="s">
        <v>27</v>
      </c>
      <c r="S3" s="10" t="s">
        <v>39</v>
      </c>
      <c r="T3" s="5" t="s">
        <v>40</v>
      </c>
      <c r="U3" s="14" t="s">
        <v>41</v>
      </c>
      <c r="W3" s="15" t="s">
        <v>39</v>
      </c>
      <c r="X3" s="16" t="s">
        <v>40</v>
      </c>
      <c r="Y3" s="3" t="s">
        <v>41</v>
      </c>
      <c r="AA3" s="6" t="s">
        <v>1</v>
      </c>
      <c r="AB3" s="1" t="s">
        <v>0</v>
      </c>
      <c r="AC3" s="2" t="s">
        <v>47</v>
      </c>
      <c r="AD3" s="2" t="s">
        <v>48</v>
      </c>
      <c r="AE3" s="3" t="s">
        <v>49</v>
      </c>
    </row>
    <row r="4" spans="1:32" x14ac:dyDescent="0.35">
      <c r="A4" s="28" t="s">
        <v>4</v>
      </c>
      <c r="B4" s="28">
        <f>AVERAGE('Globals PS1'!J4,'Globals PS2'!J4,'Globals PS3'!J4)</f>
        <v>0.97543794020704322</v>
      </c>
      <c r="C4" s="17">
        <f>AVERAGE('Globals PS1'!K4,'Globals PS2'!K4,'Globals PS3'!K4)</f>
        <v>0.63305680285130916</v>
      </c>
      <c r="D4" s="17">
        <f>AVERAGE('Globals PS1'!L4,'Globals PS2'!L4,'Globals PS3'!L4)</f>
        <v>0.63305680285130916</v>
      </c>
      <c r="E4" s="17">
        <f>AVERAGE('Globals PS1'!M4,'Globals PS2'!M4,'Globals PS3'!M4)</f>
        <v>0.63305680285130916</v>
      </c>
      <c r="F4" s="17">
        <f>AVERAGE('Globals PS1'!N4,'Globals PS2'!N4,'Globals PS3'!N4)</f>
        <v>0.99950300503159051</v>
      </c>
      <c r="G4" s="17">
        <f>AVERAGE('Globals PS1'!O4,'Globals PS2'!O4,'Globals PS3'!O4)</f>
        <v>1</v>
      </c>
      <c r="H4" s="17">
        <f>AVERAGE('Globals PS1'!P4,'Globals PS2'!P4,'Globals PS3'!P4)</f>
        <v>1</v>
      </c>
      <c r="I4" s="17">
        <f>AVERAGE('Globals PS1'!Q4,'Globals PS2'!Q4,'Globals PS3'!Q4)</f>
        <v>0.63305680285130916</v>
      </c>
      <c r="J4" s="17">
        <f>AVERAGE('Globals PS1'!R4,'Globals PS2'!R4,'Globals PS3'!R4)</f>
        <v>0.62040323593509272</v>
      </c>
      <c r="K4" s="17">
        <f>AVERAGE('Globals PS1'!S4,'Globals PS2'!S4,'Globals PS3'!S4)</f>
        <v>0.62040323593509272</v>
      </c>
      <c r="L4" s="17">
        <f>AVERAGE('Globals PS1'!T4,'Globals PS2'!T4,'Globals PS3'!T4)</f>
        <v>0.62040323593509272</v>
      </c>
      <c r="M4" s="17">
        <f>AVERAGE('Globals PS1'!U4,'Globals PS2'!U4,'Globals PS3'!U4)</f>
        <v>0.97497692464349273</v>
      </c>
      <c r="N4" s="17">
        <f>AVERAGE('Globals PS1'!V4,'Globals PS2'!V4,'Globals PS3'!V4)</f>
        <v>0.97543794020704322</v>
      </c>
      <c r="O4" s="17">
        <f>AVERAGE('Globals PS1'!W4,'Globals PS2'!W4,'Globals PS3'!W4)</f>
        <v>0.97543794020704322</v>
      </c>
      <c r="P4" s="29">
        <f>AVERAGE('Globals PS1'!X4,'Globals PS2'!X4,'Globals PS3'!X4)</f>
        <v>0.62040323593509272</v>
      </c>
      <c r="R4" s="15" t="s">
        <v>4</v>
      </c>
      <c r="S4" s="15">
        <f>B4</f>
        <v>0.97543794020704322</v>
      </c>
      <c r="T4" s="16">
        <f>I4</f>
        <v>0.63305680285130916</v>
      </c>
      <c r="U4" s="16">
        <f>P4</f>
        <v>0.62040323593509272</v>
      </c>
      <c r="V4" s="16"/>
      <c r="W4" s="15" t="b">
        <f>IF(B4=MAX(B$4,B$17,B$30,B$43,B$56,B$69),TRUE,FALSE)</f>
        <v>1</v>
      </c>
      <c r="X4" s="9" t="b">
        <f>IF(I4=MAX(I$4,I$17,I$30,I$43,I$56,I$69),TRUE,FALSE)</f>
        <v>0</v>
      </c>
      <c r="Y4" s="16" t="b">
        <f>IF(P4=MAX(P$4,P$17,P$30,P$43,P$56,P$69),TRUE,FALSE)</f>
        <v>0</v>
      </c>
      <c r="AA4" s="62" t="s">
        <v>2</v>
      </c>
      <c r="AB4" s="20" t="s">
        <v>3</v>
      </c>
      <c r="AC4" s="21">
        <f>B8</f>
        <v>0.98122065727699537</v>
      </c>
      <c r="AD4" s="22">
        <f>I8</f>
        <v>0.63661913825746208</v>
      </c>
      <c r="AE4" s="23">
        <f>P8</f>
        <v>0.62772873952977981</v>
      </c>
      <c r="AF4" s="7"/>
    </row>
    <row r="5" spans="1:32" ht="15" thickBot="1" x14ac:dyDescent="0.4">
      <c r="A5" s="30" t="s">
        <v>5</v>
      </c>
      <c r="B5" s="30">
        <f>AVERAGE('Globals PS1'!J5,'Globals PS2'!J5,'Globals PS3'!J5)</f>
        <v>1.2476643727901249E-2</v>
      </c>
      <c r="C5" s="18">
        <f>AVERAGE('Globals PS1'!K5,'Globals PS2'!K5,'Globals PS3'!K5)</f>
        <v>2.1737481450391543E-2</v>
      </c>
      <c r="D5" s="18">
        <f>AVERAGE('Globals PS1'!L5,'Globals PS2'!L5,'Globals PS3'!L5)</f>
        <v>2.1737481450391543E-2</v>
      </c>
      <c r="E5" s="18">
        <f>AVERAGE('Globals PS1'!M5,'Globals PS2'!M5,'Globals PS3'!M5)</f>
        <v>2.1737481450391543E-2</v>
      </c>
      <c r="F5" s="18">
        <f>AVERAGE('Globals PS1'!N5,'Globals PS2'!N5,'Globals PS3'!N5)</f>
        <v>1.7740741103703529E-3</v>
      </c>
      <c r="G5" s="18">
        <f>AVERAGE('Globals PS1'!O5,'Globals PS2'!O5,'Globals PS3'!O5)</f>
        <v>0</v>
      </c>
      <c r="H5" s="18">
        <f>AVERAGE('Globals PS1'!P5,'Globals PS2'!P5,'Globals PS3'!P5)</f>
        <v>0</v>
      </c>
      <c r="I5" s="18">
        <f>AVERAGE('Globals PS1'!Q5,'Globals PS2'!Q5,'Globals PS3'!Q5)</f>
        <v>2.1737481450391543E-2</v>
      </c>
      <c r="J5" s="18">
        <f>AVERAGE('Globals PS1'!R5,'Globals PS2'!R5,'Globals PS3'!R5)</f>
        <v>2.4961486297587255E-2</v>
      </c>
      <c r="K5" s="18">
        <f>AVERAGE('Globals PS1'!S5,'Globals PS2'!S5,'Globals PS3'!S5)</f>
        <v>2.4961486297587255E-2</v>
      </c>
      <c r="L5" s="18">
        <f>AVERAGE('Globals PS1'!T5,'Globals PS2'!T5,'Globals PS3'!T5)</f>
        <v>2.4961486297587255E-2</v>
      </c>
      <c r="M5" s="18">
        <f>AVERAGE('Globals PS1'!U5,'Globals PS2'!U5,'Globals PS3'!U5)</f>
        <v>1.2992076553539135E-2</v>
      </c>
      <c r="N5" s="18">
        <f>AVERAGE('Globals PS1'!V5,'Globals PS2'!V5,'Globals PS3'!V5)</f>
        <v>1.2476643727901249E-2</v>
      </c>
      <c r="O5" s="18">
        <f>AVERAGE('Globals PS1'!W5,'Globals PS2'!W5,'Globals PS3'!W5)</f>
        <v>1.2476643727901249E-2</v>
      </c>
      <c r="P5" s="31">
        <f>AVERAGE('Globals PS1'!X5,'Globals PS2'!X5,'Globals PS3'!X5)</f>
        <v>2.4961486297587255E-2</v>
      </c>
      <c r="R5" s="10" t="s">
        <v>5</v>
      </c>
      <c r="S5" s="10">
        <f t="shared" ref="S5:S12" si="0">B5</f>
        <v>1.2476643727901249E-2</v>
      </c>
      <c r="T5" s="5">
        <f t="shared" ref="T5:T12" si="1">I5</f>
        <v>2.1737481450391543E-2</v>
      </c>
      <c r="U5" s="5">
        <f t="shared" ref="U5:U12" si="2">P5</f>
        <v>2.4961486297587255E-2</v>
      </c>
      <c r="V5" s="5"/>
      <c r="W5" s="10" t="b">
        <f>IF(B5=MIN(B$5,B$18,B$31,B$44,B$57,B$70),TRUE,FALSE)</f>
        <v>0</v>
      </c>
      <c r="X5" s="11" t="b">
        <f>IF(I5=MIN(I$5,I$18,I$31,I$44,I$57,I$70),TRUE,FALSE)</f>
        <v>0</v>
      </c>
      <c r="Y5" s="5" t="b">
        <f>IF(P5=MIN(P$5,P$18,P$31,P$44,P$57,P$70),TRUE,FALSE)</f>
        <v>0</v>
      </c>
      <c r="AA5" s="63"/>
      <c r="AB5" s="4" t="s">
        <v>30</v>
      </c>
      <c r="AC5" s="24">
        <f>B47</f>
        <v>0.98122065727699537</v>
      </c>
      <c r="AD5" s="25">
        <f>I47</f>
        <v>0.63183762490527695</v>
      </c>
      <c r="AE5" s="26">
        <f>P47</f>
        <v>0.61686416819583856</v>
      </c>
      <c r="AF5" s="8"/>
    </row>
    <row r="6" spans="1:32" ht="15" thickBot="1" x14ac:dyDescent="0.4">
      <c r="A6" s="30" t="s">
        <v>6</v>
      </c>
      <c r="B6" s="30">
        <f>AVERAGE('Globals PS1'!J6,'Globals PS2'!J6,'Globals PS3'!J6)</f>
        <v>0.9604815276048152</v>
      </c>
      <c r="C6" s="18">
        <f>AVERAGE('Globals PS1'!K6,'Globals PS2'!K6,'Globals PS3'!K6)</f>
        <v>0.57285098337876317</v>
      </c>
      <c r="D6" s="18">
        <f>AVERAGE('Globals PS1'!L6,'Globals PS2'!L6,'Globals PS3'!L6)</f>
        <v>0.57285098337876317</v>
      </c>
      <c r="E6" s="18">
        <f>AVERAGE('Globals PS1'!M6,'Globals PS2'!M6,'Globals PS3'!M6)</f>
        <v>0.57285098337876317</v>
      </c>
      <c r="F6" s="18">
        <f>AVERAGE('Globals PS1'!N6,'Globals PS2'!N6,'Globals PS3'!N6)</f>
        <v>0.99228382003561943</v>
      </c>
      <c r="G6" s="18">
        <f>AVERAGE('Globals PS1'!O6,'Globals PS2'!O6,'Globals PS3'!O6)</f>
        <v>1</v>
      </c>
      <c r="H6" s="18">
        <f>AVERAGE('Globals PS1'!P6,'Globals PS2'!P6,'Globals PS3'!P6)</f>
        <v>1</v>
      </c>
      <c r="I6" s="18">
        <f>AVERAGE('Globals PS1'!Q6,'Globals PS2'!Q6,'Globals PS3'!Q6)</f>
        <v>0.57285098337876317</v>
      </c>
      <c r="J6" s="18">
        <f>AVERAGE('Globals PS1'!R6,'Globals PS2'!R6,'Globals PS3'!R6)</f>
        <v>0.55445425577674901</v>
      </c>
      <c r="K6" s="18">
        <f>AVERAGE('Globals PS1'!S6,'Globals PS2'!S6,'Globals PS3'!S6)</f>
        <v>0.55445425577674901</v>
      </c>
      <c r="L6" s="18">
        <f>AVERAGE('Globals PS1'!T6,'Globals PS2'!T6,'Globals PS3'!T6)</f>
        <v>0.55445425577674901</v>
      </c>
      <c r="M6" s="18">
        <f>AVERAGE('Globals PS1'!U6,'Globals PS2'!U6,'Globals PS3'!U6)</f>
        <v>0.9533995542128495</v>
      </c>
      <c r="N6" s="18">
        <f>AVERAGE('Globals PS1'!V6,'Globals PS2'!V6,'Globals PS3'!V6)</f>
        <v>0.9604815276048152</v>
      </c>
      <c r="O6" s="18">
        <f>AVERAGE('Globals PS1'!W6,'Globals PS2'!W6,'Globals PS3'!W6)</f>
        <v>0.9604815276048152</v>
      </c>
      <c r="P6" s="31">
        <f>AVERAGE('Globals PS1'!X6,'Globals PS2'!X6,'Globals PS3'!X6)</f>
        <v>0.55445425577674901</v>
      </c>
      <c r="R6" s="10" t="s">
        <v>6</v>
      </c>
      <c r="S6" s="10">
        <f t="shared" si="0"/>
        <v>0.9604815276048152</v>
      </c>
      <c r="T6" s="5">
        <f t="shared" si="1"/>
        <v>0.57285098337876317</v>
      </c>
      <c r="U6" s="5">
        <f t="shared" si="2"/>
        <v>0.55445425577674901</v>
      </c>
      <c r="V6" s="5"/>
      <c r="W6" s="10" t="b">
        <f>IF(B6=MAX(B$6,B$19,B$32,B$45,B$58,B$71),TRUE,FALSE)</f>
        <v>1</v>
      </c>
      <c r="X6" s="11" t="b">
        <f>IF(I6=MAX(I$6,I$19,I$32,I$45,I$58,I$71),TRUE,FALSE)</f>
        <v>0</v>
      </c>
      <c r="Y6" s="5" t="b">
        <f>IF(P6=MAX(P$6,P$19,P$32,P$45,P$58,P$71),TRUE,FALSE)</f>
        <v>0</v>
      </c>
      <c r="AA6" s="62" t="s">
        <v>28</v>
      </c>
      <c r="AB6" s="20" t="s">
        <v>3</v>
      </c>
      <c r="AC6" s="10">
        <f>B21</f>
        <v>0.96909944515578317</v>
      </c>
      <c r="AD6" s="11">
        <f>I21</f>
        <v>0.5948046920936757</v>
      </c>
      <c r="AE6" s="5">
        <f>P21</f>
        <v>0.57819600621855172</v>
      </c>
      <c r="AF6" s="8"/>
    </row>
    <row r="7" spans="1:32" ht="15" thickBot="1" x14ac:dyDescent="0.4">
      <c r="A7" s="30" t="s">
        <v>7</v>
      </c>
      <c r="B7" s="30">
        <f>AVERAGE('Globals PS1'!J7,'Globals PS2'!J7,'Globals PS3'!J7)</f>
        <v>0.9604815276048152</v>
      </c>
      <c r="C7" s="18">
        <f>AVERAGE('Globals PS1'!K7,'Globals PS2'!K7,'Globals PS3'!K7)</f>
        <v>0.62267181184249598</v>
      </c>
      <c r="D7" s="18">
        <f>AVERAGE('Globals PS1'!L7,'Globals PS2'!L7,'Globals PS3'!L7)</f>
        <v>0.62267181184249598</v>
      </c>
      <c r="E7" s="18">
        <f>AVERAGE('Globals PS1'!M7,'Globals PS2'!M7,'Globals PS3'!M7)</f>
        <v>0.62267181184249598</v>
      </c>
      <c r="F7" s="18">
        <f>AVERAGE('Globals PS1'!N7,'Globals PS2'!N7,'Globals PS3'!N7)</f>
        <v>1</v>
      </c>
      <c r="G7" s="18">
        <f>AVERAGE('Globals PS1'!O7,'Globals PS2'!O7,'Globals PS3'!O7)</f>
        <v>1</v>
      </c>
      <c r="H7" s="18">
        <f>AVERAGE('Globals PS1'!P7,'Globals PS2'!P7,'Globals PS3'!P7)</f>
        <v>1</v>
      </c>
      <c r="I7" s="18">
        <f>AVERAGE('Globals PS1'!Q7,'Globals PS2'!Q7,'Globals PS3'!Q7)</f>
        <v>0.62267181184249598</v>
      </c>
      <c r="J7" s="18">
        <f>AVERAGE('Globals PS1'!R7,'Globals PS2'!R7,'Globals PS3'!R7)</f>
        <v>0.60703736359774962</v>
      </c>
      <c r="K7" s="18">
        <f>AVERAGE('Globals PS1'!S7,'Globals PS2'!S7,'Globals PS3'!S7)</f>
        <v>0.60703736359774962</v>
      </c>
      <c r="L7" s="18">
        <f>AVERAGE('Globals PS1'!T7,'Globals PS2'!T7,'Globals PS3'!T7)</f>
        <v>0.60703736359774962</v>
      </c>
      <c r="M7" s="18">
        <f>AVERAGE('Globals PS1'!U7,'Globals PS2'!U7,'Globals PS3'!U7)</f>
        <v>0.9604815276048152</v>
      </c>
      <c r="N7" s="18">
        <f>AVERAGE('Globals PS1'!V7,'Globals PS2'!V7,'Globals PS3'!V7)</f>
        <v>0.9604815276048152</v>
      </c>
      <c r="O7" s="18">
        <f>AVERAGE('Globals PS1'!W7,'Globals PS2'!W7,'Globals PS3'!W7)</f>
        <v>0.9604815276048152</v>
      </c>
      <c r="P7" s="31">
        <f>AVERAGE('Globals PS1'!X7,'Globals PS2'!X7,'Globals PS3'!X7)</f>
        <v>0.60703736359774962</v>
      </c>
      <c r="R7" s="10" t="s">
        <v>7</v>
      </c>
      <c r="S7" s="10">
        <f t="shared" si="0"/>
        <v>0.9604815276048152</v>
      </c>
      <c r="T7" s="5">
        <f t="shared" si="1"/>
        <v>0.62267181184249598</v>
      </c>
      <c r="U7" s="5">
        <f t="shared" si="2"/>
        <v>0.60703736359774962</v>
      </c>
      <c r="V7" s="5"/>
      <c r="W7" s="10" t="b">
        <f>IF(B7=MAX(B$7,B$20,B$33,B$46,B$59,B$72),TRUE,FALSE)</f>
        <v>1</v>
      </c>
      <c r="X7" s="11" t="b">
        <f>IF(I7=MAX(I$7,I$20,I$33,I$46,I$59,I$72),TRUE,FALSE)</f>
        <v>1</v>
      </c>
      <c r="Y7" s="5" t="b">
        <f>IF(P7=MAX(P$7,P$20,P$33,P$46,P$59,P$72),TRUE,FALSE)</f>
        <v>1</v>
      </c>
      <c r="AA7" s="63"/>
      <c r="AB7" s="4" t="s">
        <v>30</v>
      </c>
      <c r="AC7" s="21">
        <f>B60</f>
        <v>0.9726027397260274</v>
      </c>
      <c r="AD7" s="22">
        <f>I60</f>
        <v>0.58922115857881618</v>
      </c>
      <c r="AE7" s="23">
        <f>P60</f>
        <v>0.57434985175207354</v>
      </c>
      <c r="AF7" s="8"/>
    </row>
    <row r="8" spans="1:32" x14ac:dyDescent="0.35">
      <c r="A8" s="30" t="s">
        <v>8</v>
      </c>
      <c r="B8" s="30">
        <f>AVERAGE('Globals PS1'!J8,'Globals PS2'!J8,'Globals PS3'!J8)</f>
        <v>0.98122065727699537</v>
      </c>
      <c r="C8" s="18">
        <f>AVERAGE('Globals PS1'!K8,'Globals PS2'!K8,'Globals PS3'!K8)</f>
        <v>0.63661913825746208</v>
      </c>
      <c r="D8" s="18">
        <f>AVERAGE('Globals PS1'!L8,'Globals PS2'!L8,'Globals PS3'!L8)</f>
        <v>0.63661913825746208</v>
      </c>
      <c r="E8" s="18">
        <f>AVERAGE('Globals PS1'!M8,'Globals PS2'!M8,'Globals PS3'!M8)</f>
        <v>0.63661913825746208</v>
      </c>
      <c r="F8" s="18">
        <f>AVERAGE('Globals PS1'!N8,'Globals PS2'!N8,'Globals PS3'!N8)</f>
        <v>1</v>
      </c>
      <c r="G8" s="18">
        <f>AVERAGE('Globals PS1'!O8,'Globals PS2'!O8,'Globals PS3'!O8)</f>
        <v>1</v>
      </c>
      <c r="H8" s="18">
        <f>AVERAGE('Globals PS1'!P8,'Globals PS2'!P8,'Globals PS3'!P8)</f>
        <v>1</v>
      </c>
      <c r="I8" s="18">
        <f>AVERAGE('Globals PS1'!Q8,'Globals PS2'!Q8,'Globals PS3'!Q8)</f>
        <v>0.63661913825746208</v>
      </c>
      <c r="J8" s="18">
        <f>AVERAGE('Globals PS1'!R8,'Globals PS2'!R8,'Globals PS3'!R8)</f>
        <v>0.62772873952977981</v>
      </c>
      <c r="K8" s="18">
        <f>AVERAGE('Globals PS1'!S8,'Globals PS2'!S8,'Globals PS3'!S8)</f>
        <v>0.62772873952977981</v>
      </c>
      <c r="L8" s="18">
        <f>AVERAGE('Globals PS1'!T8,'Globals PS2'!T8,'Globals PS3'!T8)</f>
        <v>0.62772873952977981</v>
      </c>
      <c r="M8" s="18">
        <f>AVERAGE('Globals PS1'!U8,'Globals PS2'!U8,'Globals PS3'!U8)</f>
        <v>0.98122065727699537</v>
      </c>
      <c r="N8" s="18">
        <f>AVERAGE('Globals PS1'!V8,'Globals PS2'!V8,'Globals PS3'!V8)</f>
        <v>0.98122065727699537</v>
      </c>
      <c r="O8" s="18">
        <f>AVERAGE('Globals PS1'!W8,'Globals PS2'!W8,'Globals PS3'!W8)</f>
        <v>0.98122065727699537</v>
      </c>
      <c r="P8" s="31">
        <f>AVERAGE('Globals PS1'!X8,'Globals PS2'!X8,'Globals PS3'!X8)</f>
        <v>0.62772873952977981</v>
      </c>
      <c r="R8" s="10" t="s">
        <v>8</v>
      </c>
      <c r="S8" s="10">
        <f t="shared" si="0"/>
        <v>0.98122065727699537</v>
      </c>
      <c r="T8" s="5">
        <f t="shared" si="1"/>
        <v>0.63661913825746208</v>
      </c>
      <c r="U8" s="5">
        <f t="shared" si="2"/>
        <v>0.62772873952977981</v>
      </c>
      <c r="V8" s="5"/>
      <c r="W8" s="10" t="b">
        <f>IF(B8=MAX(B$8,B$21,B$34,B$47,B$60,B$73),TRUE,FALSE)</f>
        <v>1</v>
      </c>
      <c r="X8" s="11" t="b">
        <f>IF(I8=MAX(I$8,I$21,I$34,I$47,I$60,I$73),TRUE,FALSE)</f>
        <v>1</v>
      </c>
      <c r="Y8" s="5" t="b">
        <f>IF(P8=MAX(P$8,P$21,P$34,P$47,P$60,P$73),TRUE,FALSE)</f>
        <v>1</v>
      </c>
      <c r="AA8" s="62" t="s">
        <v>29</v>
      </c>
      <c r="AB8" s="20" t="s">
        <v>3</v>
      </c>
      <c r="AC8" s="24">
        <f>B34</f>
        <v>0.9604815276048152</v>
      </c>
      <c r="AD8" s="25">
        <f>I34</f>
        <v>0.60482840648735359</v>
      </c>
      <c r="AE8" s="26">
        <f>P34</f>
        <v>0.58452281007674545</v>
      </c>
      <c r="AF8" s="8"/>
    </row>
    <row r="9" spans="1:32" ht="15" thickBot="1" x14ac:dyDescent="0.4">
      <c r="A9" s="30" t="s">
        <v>9</v>
      </c>
      <c r="B9" s="30">
        <f>AVERAGE('Globals PS1'!J9,'Globals PS2'!J9,'Globals PS3'!J9)</f>
        <v>0.98122065727699537</v>
      </c>
      <c r="C9" s="18">
        <f>AVERAGE('Globals PS1'!K9,'Globals PS2'!K9,'Globals PS3'!K9)</f>
        <v>0.64658672595001199</v>
      </c>
      <c r="D9" s="18">
        <f>AVERAGE('Globals PS1'!L9,'Globals PS2'!L9,'Globals PS3'!L9)</f>
        <v>0.64658672595001199</v>
      </c>
      <c r="E9" s="18">
        <f>AVERAGE('Globals PS1'!M9,'Globals PS2'!M9,'Globals PS3'!M9)</f>
        <v>0.64658672595001199</v>
      </c>
      <c r="F9" s="18">
        <f>AVERAGE('Globals PS1'!N9,'Globals PS2'!N9,'Globals PS3'!N9)</f>
        <v>1</v>
      </c>
      <c r="G9" s="18">
        <f>AVERAGE('Globals PS1'!O9,'Globals PS2'!O9,'Globals PS3'!O9)</f>
        <v>1</v>
      </c>
      <c r="H9" s="18">
        <f>AVERAGE('Globals PS1'!P9,'Globals PS2'!P9,'Globals PS3'!P9)</f>
        <v>1</v>
      </c>
      <c r="I9" s="18">
        <f>AVERAGE('Globals PS1'!Q9,'Globals PS2'!Q9,'Globals PS3'!Q9)</f>
        <v>0.64658672595001199</v>
      </c>
      <c r="J9" s="18">
        <f>AVERAGE('Globals PS1'!R9,'Globals PS2'!R9,'Globals PS3'!R9)</f>
        <v>0.63819507627444005</v>
      </c>
      <c r="K9" s="18">
        <f>AVERAGE('Globals PS1'!S9,'Globals PS2'!S9,'Globals PS3'!S9)</f>
        <v>0.63819507627444005</v>
      </c>
      <c r="L9" s="18">
        <f>AVERAGE('Globals PS1'!T9,'Globals PS2'!T9,'Globals PS3'!T9)</f>
        <v>0.63819507627444005</v>
      </c>
      <c r="M9" s="18">
        <f>AVERAGE('Globals PS1'!U9,'Globals PS2'!U9,'Globals PS3'!U9)</f>
        <v>0.98122065727699537</v>
      </c>
      <c r="N9" s="18">
        <f>AVERAGE('Globals PS1'!V9,'Globals PS2'!V9,'Globals PS3'!V9)</f>
        <v>0.98122065727699537</v>
      </c>
      <c r="O9" s="18">
        <f>AVERAGE('Globals PS1'!W9,'Globals PS2'!W9,'Globals PS3'!W9)</f>
        <v>0.98122065727699537</v>
      </c>
      <c r="P9" s="31">
        <f>AVERAGE('Globals PS1'!X9,'Globals PS2'!X9,'Globals PS3'!X9)</f>
        <v>0.63819507627444005</v>
      </c>
      <c r="R9" s="10" t="s">
        <v>9</v>
      </c>
      <c r="S9" s="10">
        <f t="shared" si="0"/>
        <v>0.98122065727699537</v>
      </c>
      <c r="T9" s="5">
        <f t="shared" si="1"/>
        <v>0.64658672595001199</v>
      </c>
      <c r="U9" s="5">
        <f t="shared" si="2"/>
        <v>0.63819507627444005</v>
      </c>
      <c r="V9" s="5"/>
      <c r="W9" s="10" t="b">
        <f>IF(B9=MAX(B$9,B$22,B$35,B$48,B$61,B$74),TRUE,FALSE)</f>
        <v>1</v>
      </c>
      <c r="X9" s="11" t="b">
        <f>IF(I9=MAX(I$9,I$22,I$35,I$48,I$61,I$74),TRUE,FALSE)</f>
        <v>0</v>
      </c>
      <c r="Y9" s="5" t="b">
        <f>IF(P9=MAX(P$9,P$22,P$35,P$48,P$61,P$74),TRUE,FALSE)</f>
        <v>0</v>
      </c>
      <c r="AA9" s="63"/>
      <c r="AB9" s="4" t="s">
        <v>30</v>
      </c>
      <c r="AC9" s="12">
        <f>B73</f>
        <v>0.96909944515578317</v>
      </c>
      <c r="AD9" s="13">
        <f>I73</f>
        <v>0.60625950201350642</v>
      </c>
      <c r="AE9" s="14">
        <f>P73</f>
        <v>0.58645198839604329</v>
      </c>
      <c r="AF9" s="4"/>
    </row>
    <row r="10" spans="1:32" ht="15" thickBot="1" x14ac:dyDescent="0.4">
      <c r="A10" s="30" t="s">
        <v>10</v>
      </c>
      <c r="B10" s="30">
        <f>AVERAGE('Globals PS1'!J10,'Globals PS2'!J10,'Globals PS3'!J10)</f>
        <v>0.99033816425120769</v>
      </c>
      <c r="C10" s="18">
        <f>AVERAGE('Globals PS1'!K10,'Globals PS2'!K10,'Globals PS3'!K10)</f>
        <v>0.66389513779601239</v>
      </c>
      <c r="D10" s="18">
        <f>AVERAGE('Globals PS1'!L10,'Globals PS2'!L10,'Globals PS3'!L10)</f>
        <v>0.66389513779601239</v>
      </c>
      <c r="E10" s="18">
        <f>AVERAGE('Globals PS1'!M10,'Globals PS2'!M10,'Globals PS3'!M10)</f>
        <v>0.66389513779601239</v>
      </c>
      <c r="F10" s="18">
        <f>AVERAGE('Globals PS1'!N10,'Globals PS2'!N10,'Globals PS3'!N10)</f>
        <v>1</v>
      </c>
      <c r="G10" s="18">
        <f>AVERAGE('Globals PS1'!O10,'Globals PS2'!O10,'Globals PS3'!O10)</f>
        <v>1</v>
      </c>
      <c r="H10" s="18">
        <f>AVERAGE('Globals PS1'!P10,'Globals PS2'!P10,'Globals PS3'!P10)</f>
        <v>1</v>
      </c>
      <c r="I10" s="18">
        <f>AVERAGE('Globals PS1'!Q10,'Globals PS2'!Q10,'Globals PS3'!Q10)</f>
        <v>0.66389513779601239</v>
      </c>
      <c r="J10" s="18">
        <f>AVERAGE('Globals PS1'!R10,'Globals PS2'!R10,'Globals PS3'!R10)</f>
        <v>0.65662363506884291</v>
      </c>
      <c r="K10" s="18">
        <f>AVERAGE('Globals PS1'!S10,'Globals PS2'!S10,'Globals PS3'!S10)</f>
        <v>0.65662363506884291</v>
      </c>
      <c r="L10" s="18">
        <f>AVERAGE('Globals PS1'!T10,'Globals PS2'!T10,'Globals PS3'!T10)</f>
        <v>0.65662363506884291</v>
      </c>
      <c r="M10" s="18">
        <f>AVERAGE('Globals PS1'!U10,'Globals PS2'!U10,'Globals PS3'!U10)</f>
        <v>0.99033816425120769</v>
      </c>
      <c r="N10" s="18">
        <f>AVERAGE('Globals PS1'!V10,'Globals PS2'!V10,'Globals PS3'!V10)</f>
        <v>0.99033816425120769</v>
      </c>
      <c r="O10" s="18">
        <f>AVERAGE('Globals PS1'!W10,'Globals PS2'!W10,'Globals PS3'!W10)</f>
        <v>0.99033816425120769</v>
      </c>
      <c r="P10" s="31">
        <f>AVERAGE('Globals PS1'!X10,'Globals PS2'!X10,'Globals PS3'!X10)</f>
        <v>0.65662363506884291</v>
      </c>
      <c r="R10" s="10" t="s">
        <v>10</v>
      </c>
      <c r="S10" s="10">
        <f t="shared" si="0"/>
        <v>0.99033816425120769</v>
      </c>
      <c r="T10" s="5">
        <f t="shared" si="1"/>
        <v>0.66389513779601239</v>
      </c>
      <c r="U10" s="5">
        <f t="shared" si="2"/>
        <v>0.65662363506884291</v>
      </c>
      <c r="V10" s="5"/>
      <c r="W10" s="10" t="b">
        <f>IF(B10=MAX(B$10,B$23,B$36,B$49,B$62,B$75),TRUE,FALSE)</f>
        <v>1</v>
      </c>
      <c r="X10" s="11" t="b">
        <f>IF(I10=MAX(I$10,I$23,I$36,I$49,I$62,I$75),TRUE,FALSE)</f>
        <v>0</v>
      </c>
      <c r="Y10" s="5" t="b">
        <f>IF(P10=MAX(P$10,P$23,P$36,P$49,P$62,P$75),TRUE,FALSE)</f>
        <v>0</v>
      </c>
    </row>
    <row r="11" spans="1:32" ht="15" thickBot="1" x14ac:dyDescent="0.4">
      <c r="A11" s="30" t="s">
        <v>11</v>
      </c>
      <c r="B11" s="30">
        <f>AVERAGE('Globals PS1'!J11,'Globals PS2'!J11,'Globals PS3'!J11)</f>
        <v>2.0739129672180018E-2</v>
      </c>
      <c r="C11" s="18">
        <f>AVERAGE('Globals PS1'!K11,'Globals PS2'!K11,'Globals PS3'!K11)</f>
        <v>2.3914914107516078E-2</v>
      </c>
      <c r="D11" s="18">
        <f>AVERAGE('Globals PS1'!L11,'Globals PS2'!L11,'Globals PS3'!L11)</f>
        <v>2.3914914107516078E-2</v>
      </c>
      <c r="E11" s="18">
        <f>AVERAGE('Globals PS1'!M11,'Globals PS2'!M11,'Globals PS3'!M11)</f>
        <v>2.3914914107516078E-2</v>
      </c>
      <c r="F11" s="18">
        <f>AVERAGE('Globals PS1'!N11,'Globals PS2'!N11,'Globals PS3'!N11)</f>
        <v>0</v>
      </c>
      <c r="G11" s="18">
        <f>AVERAGE('Globals PS1'!O11,'Globals PS2'!O11,'Globals PS3'!O11)</f>
        <v>0</v>
      </c>
      <c r="H11" s="18">
        <f>AVERAGE('Globals PS1'!P11,'Globals PS2'!P11,'Globals PS3'!P11)</f>
        <v>0</v>
      </c>
      <c r="I11" s="18">
        <f>AVERAGE('Globals PS1'!Q11,'Globals PS2'!Q11,'Globals PS3'!Q11)</f>
        <v>2.3914914107516078E-2</v>
      </c>
      <c r="J11" s="18">
        <f>AVERAGE('Globals PS1'!R11,'Globals PS2'!R11,'Globals PS3'!R11)</f>
        <v>3.1157712676690541E-2</v>
      </c>
      <c r="K11" s="18">
        <f>AVERAGE('Globals PS1'!S11,'Globals PS2'!S11,'Globals PS3'!S11)</f>
        <v>3.1157712676690541E-2</v>
      </c>
      <c r="L11" s="18">
        <f>AVERAGE('Globals PS1'!T11,'Globals PS2'!T11,'Globals PS3'!T11)</f>
        <v>3.1157712676690541E-2</v>
      </c>
      <c r="M11" s="18">
        <f>AVERAGE('Globals PS1'!U11,'Globals PS2'!U11,'Globals PS3'!U11)</f>
        <v>2.0739129672180018E-2</v>
      </c>
      <c r="N11" s="18">
        <f>AVERAGE('Globals PS1'!V11,'Globals PS2'!V11,'Globals PS3'!V11)</f>
        <v>2.0739129672180018E-2</v>
      </c>
      <c r="O11" s="18">
        <f>AVERAGE('Globals PS1'!W11,'Globals PS2'!W11,'Globals PS3'!W11)</f>
        <v>2.0739129672180018E-2</v>
      </c>
      <c r="P11" s="31">
        <f>AVERAGE('Globals PS1'!X11,'Globals PS2'!X11,'Globals PS3'!X11)</f>
        <v>3.1157712676690541E-2</v>
      </c>
      <c r="R11" s="10" t="s">
        <v>11</v>
      </c>
      <c r="S11" s="10">
        <f t="shared" si="0"/>
        <v>2.0739129672180018E-2</v>
      </c>
      <c r="T11" s="5">
        <f t="shared" si="1"/>
        <v>2.3914914107516078E-2</v>
      </c>
      <c r="U11" s="5">
        <f t="shared" si="2"/>
        <v>3.1157712676690541E-2</v>
      </c>
      <c r="V11" s="5"/>
      <c r="W11" s="10" t="b">
        <f>IF(B11=MIN(B$11,B$24,B$37,B$50,B$63,B$76),TRUE,FALSE)</f>
        <v>0</v>
      </c>
      <c r="X11" s="11" t="b">
        <f>IF(I11=MIN(I$11,I$24,I$37,I$50,I$63,I$76),TRUE,FALSE)</f>
        <v>0</v>
      </c>
      <c r="Y11" s="5" t="b">
        <f>IF(P11=MIN(P$11,P$24,P$37,P$50,P$63,P$76),TRUE,FALSE)</f>
        <v>0</v>
      </c>
      <c r="AA11" s="50" t="s">
        <v>86</v>
      </c>
      <c r="AB11" s="51"/>
      <c r="AC11" s="51"/>
      <c r="AD11" s="51"/>
      <c r="AE11" s="52"/>
    </row>
    <row r="12" spans="1:32" ht="15" thickBot="1" x14ac:dyDescent="0.4">
      <c r="A12" s="32" t="s">
        <v>12</v>
      </c>
      <c r="B12" s="32">
        <f>AVERAGE('Globals PS1'!J12,'Globals PS2'!J12,'Globals PS3'!J12)</f>
        <v>2.9856636646392449E-2</v>
      </c>
      <c r="C12" s="19">
        <f>AVERAGE('Globals PS1'!K12,'Globals PS2'!K12,'Globals PS3'!K12)</f>
        <v>9.1044154417249265E-2</v>
      </c>
      <c r="D12" s="19">
        <f>AVERAGE('Globals PS1'!L12,'Globals PS2'!L12,'Globals PS3'!L12)</f>
        <v>9.1044154417249265E-2</v>
      </c>
      <c r="E12" s="19">
        <f>AVERAGE('Globals PS1'!M12,'Globals PS2'!M12,'Globals PS3'!M12)</f>
        <v>9.1044154417249265E-2</v>
      </c>
      <c r="F12" s="19">
        <f>AVERAGE('Globals PS1'!N12,'Globals PS2'!N12,'Globals PS3'!N12)</f>
        <v>7.7161799643806024E-3</v>
      </c>
      <c r="G12" s="19">
        <f>AVERAGE('Globals PS1'!O12,'Globals PS2'!O12,'Globals PS3'!O12)</f>
        <v>0</v>
      </c>
      <c r="H12" s="19">
        <f>AVERAGE('Globals PS1'!P12,'Globals PS2'!P12,'Globals PS3'!P12)</f>
        <v>0</v>
      </c>
      <c r="I12" s="19">
        <f>AVERAGE('Globals PS1'!Q12,'Globals PS2'!Q12,'Globals PS3'!Q12)</f>
        <v>9.1044154417249265E-2</v>
      </c>
      <c r="J12" s="19">
        <f>AVERAGE('Globals PS1'!R12,'Globals PS2'!R12,'Globals PS3'!R12)</f>
        <v>0.10216937929209381</v>
      </c>
      <c r="K12" s="19">
        <f>AVERAGE('Globals PS1'!S12,'Globals PS2'!S12,'Globals PS3'!S12)</f>
        <v>0.10216937929209381</v>
      </c>
      <c r="L12" s="19">
        <f>AVERAGE('Globals PS1'!T12,'Globals PS2'!T12,'Globals PS3'!T12)</f>
        <v>0.10216937929209381</v>
      </c>
      <c r="M12" s="19">
        <f>AVERAGE('Globals PS1'!U12,'Globals PS2'!U12,'Globals PS3'!U12)</f>
        <v>3.6938610038358223E-2</v>
      </c>
      <c r="N12" s="19">
        <f>AVERAGE('Globals PS1'!V12,'Globals PS2'!V12,'Globals PS3'!V12)</f>
        <v>2.9856636646392449E-2</v>
      </c>
      <c r="O12" s="19">
        <f>AVERAGE('Globals PS1'!W12,'Globals PS2'!W12,'Globals PS3'!W12)</f>
        <v>2.9856636646392449E-2</v>
      </c>
      <c r="P12" s="33">
        <f>AVERAGE('Globals PS1'!X12,'Globals PS2'!X12,'Globals PS3'!X12)</f>
        <v>0.10216937929209381</v>
      </c>
      <c r="R12" s="12" t="s">
        <v>12</v>
      </c>
      <c r="S12" s="12">
        <f t="shared" si="0"/>
        <v>2.9856636646392449E-2</v>
      </c>
      <c r="T12" s="14">
        <f t="shared" si="1"/>
        <v>9.1044154417249265E-2</v>
      </c>
      <c r="U12" s="14">
        <f t="shared" si="2"/>
        <v>0.10216937929209381</v>
      </c>
      <c r="V12" s="14"/>
      <c r="W12" s="12" t="b">
        <f>IF(B12=MIN(B$12,B$25,B$38,B$51,B$64,B$77),TRUE,FALSE)</f>
        <v>1</v>
      </c>
      <c r="X12" s="13" t="b">
        <f>IF(I12=MIN(I$12,I$25,I$38,I$51,I$64,I$77),TRUE,FALSE)</f>
        <v>0</v>
      </c>
      <c r="Y12" s="14" t="b">
        <f>IF(P12=MIN(P$12,P$25,P$38,P$51,P$64,P$77),TRUE,FALSE)</f>
        <v>0</v>
      </c>
      <c r="AA12" s="6" t="s">
        <v>1</v>
      </c>
      <c r="AB12" s="1" t="s">
        <v>0</v>
      </c>
      <c r="AC12" s="9" t="s">
        <v>47</v>
      </c>
      <c r="AD12" s="9" t="s">
        <v>48</v>
      </c>
      <c r="AE12" s="16" t="s">
        <v>49</v>
      </c>
    </row>
    <row r="13" spans="1:32" ht="15" thickBot="1" x14ac:dyDescent="0.4">
      <c r="A13" s="34"/>
      <c r="B13" s="34"/>
      <c r="C13" s="34"/>
      <c r="D13" s="34"/>
      <c r="E13" s="34"/>
      <c r="F13" s="34"/>
      <c r="G13" s="34"/>
      <c r="H13" s="34"/>
      <c r="I13" s="34"/>
      <c r="J13" s="34"/>
      <c r="K13" s="34"/>
      <c r="L13" s="34"/>
      <c r="M13" s="34"/>
      <c r="N13" s="34"/>
      <c r="O13" s="34"/>
      <c r="P13" s="34"/>
      <c r="AA13" s="62" t="s">
        <v>2</v>
      </c>
      <c r="AB13" s="20" t="s">
        <v>3</v>
      </c>
      <c r="AC13" s="21">
        <f>AC4-MIN(AC4,AC5)</f>
        <v>0</v>
      </c>
      <c r="AD13" s="21">
        <f>AD4-MIN(AD4,AD5)</f>
        <v>4.7815133521851294E-3</v>
      </c>
      <c r="AE13" s="21">
        <f>AE4-MIN(AE4,AE5)</f>
        <v>1.0864571333941253E-2</v>
      </c>
    </row>
    <row r="14" spans="1:32" ht="15" thickBot="1" x14ac:dyDescent="0.4">
      <c r="A14" s="27" t="s">
        <v>1</v>
      </c>
      <c r="B14" s="35" t="s">
        <v>28</v>
      </c>
      <c r="C14" s="36"/>
      <c r="D14" s="34"/>
      <c r="E14" s="34"/>
      <c r="F14" s="34"/>
      <c r="G14" s="34"/>
      <c r="H14" s="34"/>
      <c r="I14" s="34"/>
      <c r="J14" s="34"/>
      <c r="K14" s="34"/>
      <c r="L14" s="34"/>
      <c r="M14" s="34"/>
      <c r="N14" s="34"/>
      <c r="O14" s="34"/>
      <c r="P14" s="34"/>
      <c r="AA14" s="63"/>
      <c r="AB14" s="4" t="s">
        <v>30</v>
      </c>
      <c r="AC14" s="21">
        <f>AC5-MIN(AC4,AC5)</f>
        <v>0</v>
      </c>
      <c r="AD14" s="21">
        <f>AD5-MIN(AD4,AD5)</f>
        <v>0</v>
      </c>
      <c r="AE14" s="21">
        <f>AE5-MIN(AE4,AE5)</f>
        <v>0</v>
      </c>
    </row>
    <row r="15" spans="1:32" ht="15" thickBot="1" x14ac:dyDescent="0.4">
      <c r="A15" s="37" t="s">
        <v>0</v>
      </c>
      <c r="B15" s="38" t="s">
        <v>3</v>
      </c>
      <c r="C15" s="36"/>
      <c r="D15" s="34"/>
      <c r="E15" s="34"/>
      <c r="F15" s="34"/>
      <c r="G15" s="34"/>
      <c r="H15" s="34"/>
      <c r="I15" s="34"/>
      <c r="J15" s="34"/>
      <c r="K15" s="34"/>
      <c r="L15" s="34"/>
      <c r="M15" s="34"/>
      <c r="N15" s="34"/>
      <c r="O15" s="34"/>
      <c r="P15" s="34"/>
      <c r="S15" s="50" t="s">
        <v>42</v>
      </c>
      <c r="T15" s="51"/>
      <c r="U15" s="51"/>
      <c r="V15" s="52"/>
      <c r="W15" s="50" t="s">
        <v>80</v>
      </c>
      <c r="X15" s="51"/>
      <c r="Y15" s="52"/>
      <c r="AA15" s="62" t="s">
        <v>28</v>
      </c>
      <c r="AB15" s="20" t="s">
        <v>3</v>
      </c>
      <c r="AC15" s="21">
        <f>AC6-MIN(AC6,AC7)</f>
        <v>0</v>
      </c>
      <c r="AD15" s="21">
        <f>AD6-MIN(AD6,AD7)</f>
        <v>5.5835335148595178E-3</v>
      </c>
      <c r="AE15" s="21">
        <f>AE6-MIN(AE6,AE7)</f>
        <v>3.8461544664781799E-3</v>
      </c>
    </row>
    <row r="16" spans="1:32" ht="15" thickBot="1" x14ac:dyDescent="0.4">
      <c r="A16" s="27"/>
      <c r="B16" s="38" t="s">
        <v>13</v>
      </c>
      <c r="C16" s="35" t="s">
        <v>14</v>
      </c>
      <c r="D16" s="35" t="s">
        <v>15</v>
      </c>
      <c r="E16" s="35" t="s">
        <v>16</v>
      </c>
      <c r="F16" s="35" t="s">
        <v>17</v>
      </c>
      <c r="G16" s="35" t="s">
        <v>18</v>
      </c>
      <c r="H16" s="35" t="s">
        <v>19</v>
      </c>
      <c r="I16" s="35" t="s">
        <v>20</v>
      </c>
      <c r="J16" s="35" t="s">
        <v>21</v>
      </c>
      <c r="K16" s="35" t="s">
        <v>22</v>
      </c>
      <c r="L16" s="35" t="s">
        <v>23</v>
      </c>
      <c r="M16" s="35" t="s">
        <v>24</v>
      </c>
      <c r="N16" s="35" t="s">
        <v>25</v>
      </c>
      <c r="O16" s="35" t="s">
        <v>26</v>
      </c>
      <c r="P16" s="36" t="s">
        <v>27</v>
      </c>
      <c r="S16" s="15" t="s">
        <v>39</v>
      </c>
      <c r="T16" s="16" t="s">
        <v>40</v>
      </c>
      <c r="U16" s="3" t="s">
        <v>41</v>
      </c>
      <c r="W16" s="15" t="s">
        <v>39</v>
      </c>
      <c r="X16" s="16" t="s">
        <v>40</v>
      </c>
      <c r="Y16" s="3" t="s">
        <v>41</v>
      </c>
      <c r="AA16" s="63"/>
      <c r="AB16" s="4" t="s">
        <v>30</v>
      </c>
      <c r="AC16" s="21">
        <f>AC7-MIN(AC6,AC7)</f>
        <v>3.5032945702442309E-3</v>
      </c>
      <c r="AD16" s="21">
        <f>AD7-MIN(AD6,AD7)</f>
        <v>0</v>
      </c>
      <c r="AE16" s="21">
        <f>AE7-MIN(AE6,AE7)</f>
        <v>0</v>
      </c>
    </row>
    <row r="17" spans="1:31" ht="15" thickBot="1" x14ac:dyDescent="0.4">
      <c r="A17" s="39" t="s">
        <v>4</v>
      </c>
      <c r="B17" s="28">
        <f>AVERAGE('Globals PS1'!J17,'Globals PS2'!J17,'Globals PS3'!J17)</f>
        <v>0.97111001533593788</v>
      </c>
      <c r="C17" s="17">
        <f>AVERAGE('Globals PS1'!K17,'Globals PS2'!K17,'Globals PS3'!K17)</f>
        <v>0.59536312734423025</v>
      </c>
      <c r="D17" s="17">
        <f>AVERAGE('Globals PS1'!L17,'Globals PS2'!L17,'Globals PS3'!L17)</f>
        <v>0.59536312734423025</v>
      </c>
      <c r="E17" s="17">
        <f>AVERAGE('Globals PS1'!M17,'Globals PS2'!M17,'Globals PS3'!M17)</f>
        <v>0.59536312734423025</v>
      </c>
      <c r="F17" s="17">
        <f>AVERAGE('Globals PS1'!N17,'Globals PS2'!N17,'Globals PS3'!N17)</f>
        <v>0.99777299779058604</v>
      </c>
      <c r="G17" s="17">
        <f>AVERAGE('Globals PS1'!O17,'Globals PS2'!O17,'Globals PS3'!O17)</f>
        <v>1</v>
      </c>
      <c r="H17" s="17">
        <f>AVERAGE('Globals PS1'!P17,'Globals PS2'!P17,'Globals PS3'!P17)</f>
        <v>1</v>
      </c>
      <c r="I17" s="17">
        <f>AVERAGE('Globals PS1'!Q17,'Globals PS2'!Q17,'Globals PS3'!Q17)</f>
        <v>0.59536312734423025</v>
      </c>
      <c r="J17" s="17">
        <f>AVERAGE('Globals PS1'!R17,'Globals PS2'!R17,'Globals PS3'!R17)</f>
        <v>0.58137485169544767</v>
      </c>
      <c r="K17" s="17">
        <f>AVERAGE('Globals PS1'!S17,'Globals PS2'!S17,'Globals PS3'!S17)</f>
        <v>0.58137485169544767</v>
      </c>
      <c r="L17" s="17">
        <f>AVERAGE('Globals PS1'!T17,'Globals PS2'!T17,'Globals PS3'!T17)</f>
        <v>0.58137485169544767</v>
      </c>
      <c r="M17" s="17">
        <f>AVERAGE('Globals PS1'!U17,'Globals PS2'!U17,'Globals PS3'!U17)</f>
        <v>0.96904295057207934</v>
      </c>
      <c r="N17" s="17">
        <f>AVERAGE('Globals PS1'!V17,'Globals PS2'!V17,'Globals PS3'!V17)</f>
        <v>0.97111001533593788</v>
      </c>
      <c r="O17" s="17">
        <f>AVERAGE('Globals PS1'!W17,'Globals PS2'!W17,'Globals PS3'!W17)</f>
        <v>0.97111001533593788</v>
      </c>
      <c r="P17" s="29">
        <f>AVERAGE('Globals PS1'!X17,'Globals PS2'!X17,'Globals PS3'!X17)</f>
        <v>0.58137485169544767</v>
      </c>
      <c r="R17" s="15" t="s">
        <v>4</v>
      </c>
      <c r="S17" s="15">
        <f>B17</f>
        <v>0.97111001533593788</v>
      </c>
      <c r="T17" s="16">
        <f>I17</f>
        <v>0.59536312734423025</v>
      </c>
      <c r="U17" s="16">
        <f>P17</f>
        <v>0.58137485169544767</v>
      </c>
      <c r="V17" s="16"/>
      <c r="W17" s="15" t="b">
        <f>IF(B17=MAX(B$4,B$17,B$30,B$43,B$56,B$69),TRUE,FALSE)</f>
        <v>0</v>
      </c>
      <c r="X17" s="9" t="b">
        <f>IF(I17=MAX(I$4,I$17,I$30,I$43,I$56,I$69),TRUE,FALSE)</f>
        <v>0</v>
      </c>
      <c r="Y17" s="16" t="b">
        <f>IF(P17=MAX(P$4,P$17,P$30,P$43,P$56,P$69),TRUE,FALSE)</f>
        <v>0</v>
      </c>
      <c r="AA17" s="62" t="s">
        <v>29</v>
      </c>
      <c r="AB17" s="20" t="s">
        <v>3</v>
      </c>
      <c r="AC17" s="21">
        <f>AC8-MIN(AC8,AC9)</f>
        <v>0</v>
      </c>
      <c r="AD17" s="21">
        <f>AD8-MIN(AD8,AD9)</f>
        <v>0</v>
      </c>
      <c r="AE17" s="21">
        <f>AE8-MIN(AE8,AE9)</f>
        <v>0</v>
      </c>
    </row>
    <row r="18" spans="1:31" ht="15" thickBot="1" x14ac:dyDescent="0.4">
      <c r="A18" s="40" t="s">
        <v>5</v>
      </c>
      <c r="B18" s="30">
        <f>AVERAGE('Globals PS1'!J18,'Globals PS2'!J18,'Globals PS3'!J18)</f>
        <v>1.1902107047814725E-2</v>
      </c>
      <c r="C18" s="18">
        <f>AVERAGE('Globals PS1'!K18,'Globals PS2'!K18,'Globals PS3'!K18)</f>
        <v>1.7796297932962807E-2</v>
      </c>
      <c r="D18" s="18">
        <f>AVERAGE('Globals PS1'!L18,'Globals PS2'!L18,'Globals PS3'!L18)</f>
        <v>1.7796297932962807E-2</v>
      </c>
      <c r="E18" s="18">
        <f>AVERAGE('Globals PS1'!M18,'Globals PS2'!M18,'Globals PS3'!M18)</f>
        <v>1.7796297932962807E-2</v>
      </c>
      <c r="F18" s="18">
        <f>AVERAGE('Globals PS1'!N18,'Globals PS2'!N18,'Globals PS3'!N18)</f>
        <v>3.2467366925634671E-3</v>
      </c>
      <c r="G18" s="18">
        <f>AVERAGE('Globals PS1'!O18,'Globals PS2'!O18,'Globals PS3'!O18)</f>
        <v>0</v>
      </c>
      <c r="H18" s="18">
        <f>AVERAGE('Globals PS1'!P18,'Globals PS2'!P18,'Globals PS3'!P18)</f>
        <v>0</v>
      </c>
      <c r="I18" s="18">
        <f>AVERAGE('Globals PS1'!Q18,'Globals PS2'!Q18,'Globals PS3'!Q18)</f>
        <v>1.7796297932962807E-2</v>
      </c>
      <c r="J18" s="18">
        <f>AVERAGE('Globals PS1'!R18,'Globals PS2'!R18,'Globals PS3'!R18)</f>
        <v>2.098370981959204E-2</v>
      </c>
      <c r="K18" s="18">
        <f>AVERAGE('Globals PS1'!S18,'Globals PS2'!S18,'Globals PS3'!S18)</f>
        <v>2.098370981959204E-2</v>
      </c>
      <c r="L18" s="18">
        <f>AVERAGE('Globals PS1'!T18,'Globals PS2'!T18,'Globals PS3'!T18)</f>
        <v>2.098370981959204E-2</v>
      </c>
      <c r="M18" s="18">
        <f>AVERAGE('Globals PS1'!U18,'Globals PS2'!U18,'Globals PS3'!U18)</f>
        <v>1.3451796422094269E-2</v>
      </c>
      <c r="N18" s="18">
        <f>AVERAGE('Globals PS1'!V18,'Globals PS2'!V18,'Globals PS3'!V18)</f>
        <v>1.1902107047814725E-2</v>
      </c>
      <c r="O18" s="18">
        <f>AVERAGE('Globals PS1'!W18,'Globals PS2'!W18,'Globals PS3'!W18)</f>
        <v>1.1902107047814725E-2</v>
      </c>
      <c r="P18" s="31">
        <f>AVERAGE('Globals PS1'!X18,'Globals PS2'!X18,'Globals PS3'!X18)</f>
        <v>2.098370981959204E-2</v>
      </c>
      <c r="R18" s="10" t="s">
        <v>5</v>
      </c>
      <c r="S18" s="10">
        <f t="shared" ref="S18:S25" si="3">B18</f>
        <v>1.1902107047814725E-2</v>
      </c>
      <c r="T18" s="5">
        <f t="shared" ref="T18:T25" si="4">I18</f>
        <v>1.7796297932962807E-2</v>
      </c>
      <c r="U18" s="5">
        <f t="shared" ref="U18:U25" si="5">P18</f>
        <v>2.098370981959204E-2</v>
      </c>
      <c r="V18" s="5"/>
      <c r="W18" s="10" t="b">
        <f>IF(B18=MIN(B$5,B$18,B$31,B$44,B$57,B$70),TRUE,FALSE)</f>
        <v>0</v>
      </c>
      <c r="X18" s="11" t="b">
        <f>IF(I18=MIN(I$5,I$18,I$31,I$44,I$57,I$70),TRUE,FALSE)</f>
        <v>0</v>
      </c>
      <c r="Y18" s="5" t="b">
        <f>IF(P18=MIN(P$5,P$18,P$31,P$44,P$57,P$70),TRUE,FALSE)</f>
        <v>0</v>
      </c>
      <c r="AA18" s="63"/>
      <c r="AB18" s="4" t="s">
        <v>30</v>
      </c>
      <c r="AC18" s="21">
        <f>AC9-MIN(AC8,AC9)</f>
        <v>8.6179175509679684E-3</v>
      </c>
      <c r="AD18" s="21">
        <f>AD9-MIN(AD8,AD9)</f>
        <v>1.4310955261528369E-3</v>
      </c>
      <c r="AE18" s="21">
        <f>AE9-MIN(AE8,AE9)</f>
        <v>1.9291783192978418E-3</v>
      </c>
    </row>
    <row r="19" spans="1:31" x14ac:dyDescent="0.35">
      <c r="A19" s="40" t="s">
        <v>6</v>
      </c>
      <c r="B19" s="30">
        <f>AVERAGE('Globals PS1'!J19,'Globals PS2'!J19,'Globals PS3'!J19)</f>
        <v>0.9604815276048152</v>
      </c>
      <c r="C19" s="18">
        <f>AVERAGE('Globals PS1'!K19,'Globals PS2'!K19,'Globals PS3'!K19)</f>
        <v>0.56405022400264515</v>
      </c>
      <c r="D19" s="18">
        <f>AVERAGE('Globals PS1'!L19,'Globals PS2'!L19,'Globals PS3'!L19)</f>
        <v>0.56405022400264515</v>
      </c>
      <c r="E19" s="18">
        <f>AVERAGE('Globals PS1'!M19,'Globals PS2'!M19,'Globals PS3'!M19)</f>
        <v>0.56405022400264515</v>
      </c>
      <c r="F19" s="18">
        <f>AVERAGE('Globals PS1'!N19,'Globals PS2'!N19,'Globals PS3'!N19)</f>
        <v>0.98908696061013612</v>
      </c>
      <c r="G19" s="18">
        <f>AVERAGE('Globals PS1'!O19,'Globals PS2'!O19,'Globals PS3'!O19)</f>
        <v>1</v>
      </c>
      <c r="H19" s="18">
        <f>AVERAGE('Globals PS1'!P19,'Globals PS2'!P19,'Globals PS3'!P19)</f>
        <v>1</v>
      </c>
      <c r="I19" s="18">
        <f>AVERAGE('Globals PS1'!Q19,'Globals PS2'!Q19,'Globals PS3'!Q19)</f>
        <v>0.56405022400264515</v>
      </c>
      <c r="J19" s="18">
        <f>AVERAGE('Globals PS1'!R19,'Globals PS2'!R19,'Globals PS3'!R19)</f>
        <v>0.54614499756145518</v>
      </c>
      <c r="K19" s="18">
        <f>AVERAGE('Globals PS1'!S19,'Globals PS2'!S19,'Globals PS3'!S19)</f>
        <v>0.54614499756145518</v>
      </c>
      <c r="L19" s="18">
        <f>AVERAGE('Globals PS1'!T19,'Globals PS2'!T19,'Globals PS3'!T19)</f>
        <v>0.54614499756145518</v>
      </c>
      <c r="M19" s="18">
        <f>AVERAGE('Globals PS1'!U19,'Globals PS2'!U19,'Globals PS3'!U19)</f>
        <v>0.95046545035658403</v>
      </c>
      <c r="N19" s="18">
        <f>AVERAGE('Globals PS1'!V19,'Globals PS2'!V19,'Globals PS3'!V19)</f>
        <v>0.9604815276048152</v>
      </c>
      <c r="O19" s="18">
        <f>AVERAGE('Globals PS1'!W19,'Globals PS2'!W19,'Globals PS3'!W19)</f>
        <v>0.9604815276048152</v>
      </c>
      <c r="P19" s="31">
        <f>AVERAGE('Globals PS1'!X19,'Globals PS2'!X19,'Globals PS3'!X19)</f>
        <v>0.54614499756145518</v>
      </c>
      <c r="R19" s="10" t="s">
        <v>6</v>
      </c>
      <c r="S19" s="10">
        <f t="shared" si="3"/>
        <v>0.9604815276048152</v>
      </c>
      <c r="T19" s="5">
        <f t="shared" si="4"/>
        <v>0.56405022400264515</v>
      </c>
      <c r="U19" s="5">
        <f t="shared" si="5"/>
        <v>0.54614499756145518</v>
      </c>
      <c r="V19" s="5"/>
      <c r="W19" s="10" t="b">
        <f>IF(B19=MAX(B$6,B$19,B$32,B$45,B$58,B$71),TRUE,FALSE)</f>
        <v>1</v>
      </c>
      <c r="X19" s="11" t="b">
        <f>IF(I19=MAX(I$6,I$19,I$32,I$45,I$58,I$71),TRUE,FALSE)</f>
        <v>0</v>
      </c>
      <c r="Y19" s="5" t="b">
        <f>IF(P19=MAX(P$6,P$19,P$32,P$45,P$58,P$71),TRUE,FALSE)</f>
        <v>0</v>
      </c>
    </row>
    <row r="20" spans="1:31" x14ac:dyDescent="0.35">
      <c r="A20" s="40" t="s">
        <v>7</v>
      </c>
      <c r="B20" s="30">
        <f>AVERAGE('Globals PS1'!J20,'Globals PS2'!J20,'Globals PS3'!J20)</f>
        <v>0.9604815276048152</v>
      </c>
      <c r="C20" s="18">
        <f>AVERAGE('Globals PS1'!K20,'Globals PS2'!K20,'Globals PS3'!K20)</f>
        <v>0.58225222354686057</v>
      </c>
      <c r="D20" s="18">
        <f>AVERAGE('Globals PS1'!L20,'Globals PS2'!L20,'Globals PS3'!L20)</f>
        <v>0.58225222354686057</v>
      </c>
      <c r="E20" s="18">
        <f>AVERAGE('Globals PS1'!M20,'Globals PS2'!M20,'Globals PS3'!M20)</f>
        <v>0.58225222354686057</v>
      </c>
      <c r="F20" s="18">
        <f>AVERAGE('Globals PS1'!N20,'Globals PS2'!N20,'Globals PS3'!N20)</f>
        <v>0.99594066054125818</v>
      </c>
      <c r="G20" s="18">
        <f>AVERAGE('Globals PS1'!O20,'Globals PS2'!O20,'Globals PS3'!O20)</f>
        <v>1</v>
      </c>
      <c r="H20" s="18">
        <f>AVERAGE('Globals PS1'!P20,'Globals PS2'!P20,'Globals PS3'!P20)</f>
        <v>1</v>
      </c>
      <c r="I20" s="18">
        <f>AVERAGE('Globals PS1'!Q20,'Globals PS2'!Q20,'Globals PS3'!Q20)</f>
        <v>0.58225222354686057</v>
      </c>
      <c r="J20" s="18">
        <f>AVERAGE('Globals PS1'!R20,'Globals PS2'!R20,'Globals PS3'!R20)</f>
        <v>0.56728533023647409</v>
      </c>
      <c r="K20" s="18">
        <f>AVERAGE('Globals PS1'!S20,'Globals PS2'!S20,'Globals PS3'!S20)</f>
        <v>0.56728533023647409</v>
      </c>
      <c r="L20" s="18">
        <f>AVERAGE('Globals PS1'!T20,'Globals PS2'!T20,'Globals PS3'!T20)</f>
        <v>0.56728533023647409</v>
      </c>
      <c r="M20" s="18">
        <f>AVERAGE('Globals PS1'!U20,'Globals PS2'!U20,'Globals PS3'!U20)</f>
        <v>0.96004720884902284</v>
      </c>
      <c r="N20" s="18">
        <f>AVERAGE('Globals PS1'!V20,'Globals PS2'!V20,'Globals PS3'!V20)</f>
        <v>0.9604815276048152</v>
      </c>
      <c r="O20" s="18">
        <f>AVERAGE('Globals PS1'!W20,'Globals PS2'!W20,'Globals PS3'!W20)</f>
        <v>0.9604815276048152</v>
      </c>
      <c r="P20" s="31">
        <f>AVERAGE('Globals PS1'!X20,'Globals PS2'!X20,'Globals PS3'!X20)</f>
        <v>0.56728533023647409</v>
      </c>
      <c r="R20" s="10" t="s">
        <v>7</v>
      </c>
      <c r="S20" s="10">
        <f t="shared" si="3"/>
        <v>0.9604815276048152</v>
      </c>
      <c r="T20" s="5">
        <f t="shared" si="4"/>
        <v>0.58225222354686057</v>
      </c>
      <c r="U20" s="5">
        <f t="shared" si="5"/>
        <v>0.56728533023647409</v>
      </c>
      <c r="V20" s="5"/>
      <c r="W20" s="10" t="b">
        <f>IF(B20=MAX(B$7,B$20,B$33,B$46,B$59,B$72),TRUE,FALSE)</f>
        <v>1</v>
      </c>
      <c r="X20" s="11" t="b">
        <f>IF(I20=MAX(I$7,I$20,I$33,I$46,I$59,I$72),TRUE,FALSE)</f>
        <v>0</v>
      </c>
      <c r="Y20" s="5" t="b">
        <f>IF(P20=MAX(P$7,P$20,P$33,P$46,P$59,P$72),TRUE,FALSE)</f>
        <v>0</v>
      </c>
    </row>
    <row r="21" spans="1:31" x14ac:dyDescent="0.35">
      <c r="A21" s="40" t="s">
        <v>8</v>
      </c>
      <c r="B21" s="30">
        <f>AVERAGE('Globals PS1'!J21,'Globals PS2'!J21,'Globals PS3'!J21)</f>
        <v>0.96909944515578317</v>
      </c>
      <c r="C21" s="18">
        <f>AVERAGE('Globals PS1'!K21,'Globals PS2'!K21,'Globals PS3'!K21)</f>
        <v>0.5948046920936757</v>
      </c>
      <c r="D21" s="18">
        <f>AVERAGE('Globals PS1'!L21,'Globals PS2'!L21,'Globals PS3'!L21)</f>
        <v>0.5948046920936757</v>
      </c>
      <c r="E21" s="18">
        <f>AVERAGE('Globals PS1'!M21,'Globals PS2'!M21,'Globals PS3'!M21)</f>
        <v>0.5948046920936757</v>
      </c>
      <c r="F21" s="18">
        <f>AVERAGE('Globals PS1'!N21,'Globals PS2'!N21,'Globals PS3'!N21)</f>
        <v>1</v>
      </c>
      <c r="G21" s="18">
        <f>AVERAGE('Globals PS1'!O21,'Globals PS2'!O21,'Globals PS3'!O21)</f>
        <v>1</v>
      </c>
      <c r="H21" s="18">
        <f>AVERAGE('Globals PS1'!P21,'Globals PS2'!P21,'Globals PS3'!P21)</f>
        <v>1</v>
      </c>
      <c r="I21" s="18">
        <f>AVERAGE('Globals PS1'!Q21,'Globals PS2'!Q21,'Globals PS3'!Q21)</f>
        <v>0.5948046920936757</v>
      </c>
      <c r="J21" s="18">
        <f>AVERAGE('Globals PS1'!R21,'Globals PS2'!R21,'Globals PS3'!R21)</f>
        <v>0.57819600621855172</v>
      </c>
      <c r="K21" s="18">
        <f>AVERAGE('Globals PS1'!S21,'Globals PS2'!S21,'Globals PS3'!S21)</f>
        <v>0.57819600621855172</v>
      </c>
      <c r="L21" s="18">
        <f>AVERAGE('Globals PS1'!T21,'Globals PS2'!T21,'Globals PS3'!T21)</f>
        <v>0.57819600621855172</v>
      </c>
      <c r="M21" s="18">
        <f>AVERAGE('Globals PS1'!U21,'Globals PS2'!U21,'Globals PS3'!U21)</f>
        <v>0.96382608120028435</v>
      </c>
      <c r="N21" s="18">
        <f>AVERAGE('Globals PS1'!V21,'Globals PS2'!V21,'Globals PS3'!V21)</f>
        <v>0.96909944515578317</v>
      </c>
      <c r="O21" s="18">
        <f>AVERAGE('Globals PS1'!W21,'Globals PS2'!W21,'Globals PS3'!W21)</f>
        <v>0.96909944515578317</v>
      </c>
      <c r="P21" s="31">
        <f>AVERAGE('Globals PS1'!X21,'Globals PS2'!X21,'Globals PS3'!X21)</f>
        <v>0.57819600621855172</v>
      </c>
      <c r="R21" s="10" t="s">
        <v>8</v>
      </c>
      <c r="S21" s="10">
        <f t="shared" si="3"/>
        <v>0.96909944515578317</v>
      </c>
      <c r="T21" s="5">
        <f t="shared" si="4"/>
        <v>0.5948046920936757</v>
      </c>
      <c r="U21" s="5">
        <f t="shared" si="5"/>
        <v>0.57819600621855172</v>
      </c>
      <c r="V21" s="5"/>
      <c r="W21" s="10" t="b">
        <f>IF(B21=MAX(B$8,B$21,B$34,B$47,B$60,B$73),TRUE,FALSE)</f>
        <v>0</v>
      </c>
      <c r="X21" s="11" t="b">
        <f>IF(I21=MAX(I$8,I$21,I$34,I$47,I$60,I$73),TRUE,FALSE)</f>
        <v>0</v>
      </c>
      <c r="Y21" s="5" t="b">
        <f>IF(P21=MAX(P$8,P$21,P$34,P$47,P$60,P$73),TRUE,FALSE)</f>
        <v>0</v>
      </c>
    </row>
    <row r="22" spans="1:31" x14ac:dyDescent="0.35">
      <c r="A22" s="40" t="s">
        <v>9</v>
      </c>
      <c r="B22" s="30">
        <f>AVERAGE('Globals PS1'!J22,'Globals PS2'!J22,'Globals PS3'!J22)</f>
        <v>0.98122065727699537</v>
      </c>
      <c r="C22" s="18">
        <f>AVERAGE('Globals PS1'!K22,'Globals PS2'!K22,'Globals PS3'!K22)</f>
        <v>0.6052256321913988</v>
      </c>
      <c r="D22" s="18">
        <f>AVERAGE('Globals PS1'!L22,'Globals PS2'!L22,'Globals PS3'!L22)</f>
        <v>0.6052256321913988</v>
      </c>
      <c r="E22" s="18">
        <f>AVERAGE('Globals PS1'!M22,'Globals PS2'!M22,'Globals PS3'!M22)</f>
        <v>0.6052256321913988</v>
      </c>
      <c r="F22" s="18">
        <f>AVERAGE('Globals PS1'!N22,'Globals PS2'!N22,'Globals PS3'!N22)</f>
        <v>1</v>
      </c>
      <c r="G22" s="18">
        <f>AVERAGE('Globals PS1'!O22,'Globals PS2'!O22,'Globals PS3'!O22)</f>
        <v>1</v>
      </c>
      <c r="H22" s="18">
        <f>AVERAGE('Globals PS1'!P22,'Globals PS2'!P22,'Globals PS3'!P22)</f>
        <v>1</v>
      </c>
      <c r="I22" s="18">
        <f>AVERAGE('Globals PS1'!Q22,'Globals PS2'!Q22,'Globals PS3'!Q22)</f>
        <v>0.6052256321913988</v>
      </c>
      <c r="J22" s="18">
        <f>AVERAGE('Globals PS1'!R22,'Globals PS2'!R22,'Globals PS3'!R22)</f>
        <v>0.5919946737447096</v>
      </c>
      <c r="K22" s="18">
        <f>AVERAGE('Globals PS1'!S22,'Globals PS2'!S22,'Globals PS3'!S22)</f>
        <v>0.5919946737447096</v>
      </c>
      <c r="L22" s="18">
        <f>AVERAGE('Globals PS1'!T22,'Globals PS2'!T22,'Globals PS3'!T22)</f>
        <v>0.5919946737447096</v>
      </c>
      <c r="M22" s="18">
        <f>AVERAGE('Globals PS1'!U22,'Globals PS2'!U22,'Globals PS3'!U22)</f>
        <v>0.98122065727699537</v>
      </c>
      <c r="N22" s="18">
        <f>AVERAGE('Globals PS1'!V22,'Globals PS2'!V22,'Globals PS3'!V22)</f>
        <v>0.98122065727699537</v>
      </c>
      <c r="O22" s="18">
        <f>AVERAGE('Globals PS1'!W22,'Globals PS2'!W22,'Globals PS3'!W22)</f>
        <v>0.98122065727699537</v>
      </c>
      <c r="P22" s="31">
        <f>AVERAGE('Globals PS1'!X22,'Globals PS2'!X22,'Globals PS3'!X22)</f>
        <v>0.5919946737447096</v>
      </c>
      <c r="R22" s="10" t="s">
        <v>9</v>
      </c>
      <c r="S22" s="10">
        <f t="shared" si="3"/>
        <v>0.98122065727699537</v>
      </c>
      <c r="T22" s="5">
        <f t="shared" si="4"/>
        <v>0.6052256321913988</v>
      </c>
      <c r="U22" s="5">
        <f t="shared" si="5"/>
        <v>0.5919946737447096</v>
      </c>
      <c r="V22" s="5"/>
      <c r="W22" s="10" t="b">
        <f>IF(B22=MAX(B$9,B$22,B$35,B$48,B$61,B$74),TRUE,FALSE)</f>
        <v>1</v>
      </c>
      <c r="X22" s="11" t="b">
        <f>IF(I22=MAX(I$9,I$22,I$35,I$48,I$61,I$74),TRUE,FALSE)</f>
        <v>0</v>
      </c>
      <c r="Y22" s="5" t="b">
        <f>IF(P22=MAX(P$9,P$22,P$35,P$48,P$61,P$74),TRUE,FALSE)</f>
        <v>0</v>
      </c>
    </row>
    <row r="23" spans="1:31" x14ac:dyDescent="0.35">
      <c r="A23" s="40" t="s">
        <v>10</v>
      </c>
      <c r="B23" s="30">
        <f>AVERAGE('Globals PS1'!J23,'Globals PS2'!J23,'Globals PS3'!J23)</f>
        <v>0.99033816425120769</v>
      </c>
      <c r="C23" s="18">
        <f>AVERAGE('Globals PS1'!K23,'Globals PS2'!K23,'Globals PS3'!K23)</f>
        <v>0.6292526538147688</v>
      </c>
      <c r="D23" s="18">
        <f>AVERAGE('Globals PS1'!L23,'Globals PS2'!L23,'Globals PS3'!L23)</f>
        <v>0.6292526538147688</v>
      </c>
      <c r="E23" s="18">
        <f>AVERAGE('Globals PS1'!M23,'Globals PS2'!M23,'Globals PS3'!M23)</f>
        <v>0.6292526538147688</v>
      </c>
      <c r="F23" s="18">
        <f>AVERAGE('Globals PS1'!N23,'Globals PS2'!N23,'Globals PS3'!N23)</f>
        <v>1</v>
      </c>
      <c r="G23" s="18">
        <f>AVERAGE('Globals PS1'!O23,'Globals PS2'!O23,'Globals PS3'!O23)</f>
        <v>1</v>
      </c>
      <c r="H23" s="18">
        <f>AVERAGE('Globals PS1'!P23,'Globals PS2'!P23,'Globals PS3'!P23)</f>
        <v>1</v>
      </c>
      <c r="I23" s="18">
        <f>AVERAGE('Globals PS1'!Q23,'Globals PS2'!Q23,'Globals PS3'!Q23)</f>
        <v>0.6292526538147688</v>
      </c>
      <c r="J23" s="18">
        <f>AVERAGE('Globals PS1'!R23,'Globals PS2'!R23,'Globals PS3'!R23)</f>
        <v>0.62244413644563545</v>
      </c>
      <c r="K23" s="18">
        <f>AVERAGE('Globals PS1'!S23,'Globals PS2'!S23,'Globals PS3'!S23)</f>
        <v>0.62244413644563545</v>
      </c>
      <c r="L23" s="18">
        <f>AVERAGE('Globals PS1'!T23,'Globals PS2'!T23,'Globals PS3'!T23)</f>
        <v>0.62244413644563545</v>
      </c>
      <c r="M23" s="18">
        <f>AVERAGE('Globals PS1'!U23,'Globals PS2'!U23,'Globals PS3'!U23)</f>
        <v>0.99033816425120769</v>
      </c>
      <c r="N23" s="18">
        <f>AVERAGE('Globals PS1'!V23,'Globals PS2'!V23,'Globals PS3'!V23)</f>
        <v>0.99033816425120769</v>
      </c>
      <c r="O23" s="18">
        <f>AVERAGE('Globals PS1'!W23,'Globals PS2'!W23,'Globals PS3'!W23)</f>
        <v>0.99033816425120769</v>
      </c>
      <c r="P23" s="31">
        <f>AVERAGE('Globals PS1'!X23,'Globals PS2'!X23,'Globals PS3'!X23)</f>
        <v>0.62244413644563545</v>
      </c>
      <c r="R23" s="10" t="s">
        <v>10</v>
      </c>
      <c r="S23" s="10">
        <f t="shared" si="3"/>
        <v>0.99033816425120769</v>
      </c>
      <c r="T23" s="5">
        <f t="shared" si="4"/>
        <v>0.6292526538147688</v>
      </c>
      <c r="U23" s="5">
        <f t="shared" si="5"/>
        <v>0.62244413644563545</v>
      </c>
      <c r="V23" s="5"/>
      <c r="W23" s="10" t="b">
        <f>IF(B23=MAX(B$10,B$23,B$36,B$49,B$62,B$75),TRUE,FALSE)</f>
        <v>1</v>
      </c>
      <c r="X23" s="11" t="b">
        <f>IF(I23=MAX(I$10,I$23,I$36,I$49,I$62,I$75),TRUE,FALSE)</f>
        <v>0</v>
      </c>
      <c r="Y23" s="5" t="b">
        <f>IF(P23=MAX(P$10,P$23,P$36,P$49,P$62,P$75),TRUE,FALSE)</f>
        <v>0</v>
      </c>
    </row>
    <row r="24" spans="1:31" x14ac:dyDescent="0.35">
      <c r="A24" s="40" t="s">
        <v>11</v>
      </c>
      <c r="B24" s="30">
        <f>AVERAGE('Globals PS1'!J24,'Globals PS2'!J24,'Globals PS3'!J24)</f>
        <v>2.0739129672180018E-2</v>
      </c>
      <c r="C24" s="18">
        <f>AVERAGE('Globals PS1'!K24,'Globals PS2'!K24,'Globals PS3'!K24)</f>
        <v>2.2973408644538135E-2</v>
      </c>
      <c r="D24" s="18">
        <f>AVERAGE('Globals PS1'!L24,'Globals PS2'!L24,'Globals PS3'!L24)</f>
        <v>2.2973408644538135E-2</v>
      </c>
      <c r="E24" s="18">
        <f>AVERAGE('Globals PS1'!M24,'Globals PS2'!M24,'Globals PS3'!M24)</f>
        <v>2.2973408644538135E-2</v>
      </c>
      <c r="F24" s="18">
        <f>AVERAGE('Globals PS1'!N24,'Globals PS2'!N24,'Globals PS3'!N24)</f>
        <v>4.0593394587418547E-3</v>
      </c>
      <c r="G24" s="18">
        <f>AVERAGE('Globals PS1'!O24,'Globals PS2'!O24,'Globals PS3'!O24)</f>
        <v>0</v>
      </c>
      <c r="H24" s="18">
        <f>AVERAGE('Globals PS1'!P24,'Globals PS2'!P24,'Globals PS3'!P24)</f>
        <v>0</v>
      </c>
      <c r="I24" s="18">
        <f>AVERAGE('Globals PS1'!Q24,'Globals PS2'!Q24,'Globals PS3'!Q24)</f>
        <v>2.2973408644538135E-2</v>
      </c>
      <c r="J24" s="18">
        <f>AVERAGE('Globals PS1'!R24,'Globals PS2'!R24,'Globals PS3'!R24)</f>
        <v>2.4709343508235431E-2</v>
      </c>
      <c r="K24" s="18">
        <f>AVERAGE('Globals PS1'!S24,'Globals PS2'!S24,'Globals PS3'!S24)</f>
        <v>2.4709343508235431E-2</v>
      </c>
      <c r="L24" s="18">
        <f>AVERAGE('Globals PS1'!T24,'Globals PS2'!T24,'Globals PS3'!T24)</f>
        <v>2.4709343508235431E-2</v>
      </c>
      <c r="M24" s="18">
        <f>AVERAGE('Globals PS1'!U24,'Globals PS2'!U24,'Globals PS3'!U24)</f>
        <v>2.1173448427972457E-2</v>
      </c>
      <c r="N24" s="18">
        <f>AVERAGE('Globals PS1'!V24,'Globals PS2'!V24,'Globals PS3'!V24)</f>
        <v>2.0739129672180018E-2</v>
      </c>
      <c r="O24" s="18">
        <f>AVERAGE('Globals PS1'!W24,'Globals PS2'!W24,'Globals PS3'!W24)</f>
        <v>2.0739129672180018E-2</v>
      </c>
      <c r="P24" s="31">
        <f>AVERAGE('Globals PS1'!X24,'Globals PS2'!X24,'Globals PS3'!X24)</f>
        <v>2.4709343508235431E-2</v>
      </c>
      <c r="R24" s="10" t="s">
        <v>11</v>
      </c>
      <c r="S24" s="10">
        <f t="shared" si="3"/>
        <v>2.0739129672180018E-2</v>
      </c>
      <c r="T24" s="5">
        <f t="shared" si="4"/>
        <v>2.2973408644538135E-2</v>
      </c>
      <c r="U24" s="5">
        <f t="shared" si="5"/>
        <v>2.4709343508235431E-2</v>
      </c>
      <c r="V24" s="5"/>
      <c r="W24" s="10" t="b">
        <f>IF(B24=MIN(B$11,B$24,B$37,B$50,B$63,B$76),TRUE,FALSE)</f>
        <v>0</v>
      </c>
      <c r="X24" s="11" t="b">
        <f>IF(I24=MIN(I$11,I$24,I$37,I$50,I$63,I$76),TRUE,FALSE)</f>
        <v>0</v>
      </c>
      <c r="Y24" s="5" t="b">
        <f>IF(P24=MIN(P$11,P$24,P$37,P$50,P$63,P$76),TRUE,FALSE)</f>
        <v>0</v>
      </c>
    </row>
    <row r="25" spans="1:31" ht="15" thickBot="1" x14ac:dyDescent="0.4">
      <c r="A25" s="37" t="s">
        <v>12</v>
      </c>
      <c r="B25" s="32">
        <f>AVERAGE('Globals PS1'!J25,'Globals PS2'!J25,'Globals PS3'!J25)</f>
        <v>2.9856636646392449E-2</v>
      </c>
      <c r="C25" s="19">
        <f>AVERAGE('Globals PS1'!K25,'Globals PS2'!K25,'Globals PS3'!K25)</f>
        <v>6.5202429812123722E-2</v>
      </c>
      <c r="D25" s="19">
        <f>AVERAGE('Globals PS1'!L25,'Globals PS2'!L25,'Globals PS3'!L25)</f>
        <v>6.5202429812123722E-2</v>
      </c>
      <c r="E25" s="19">
        <f>AVERAGE('Globals PS1'!M25,'Globals PS2'!M25,'Globals PS3'!M25)</f>
        <v>6.5202429812123722E-2</v>
      </c>
      <c r="F25" s="19">
        <f>AVERAGE('Globals PS1'!N25,'Globals PS2'!N25,'Globals PS3'!N25)</f>
        <v>1.091303938986384E-2</v>
      </c>
      <c r="G25" s="19">
        <f>AVERAGE('Globals PS1'!O25,'Globals PS2'!O25,'Globals PS3'!O25)</f>
        <v>0</v>
      </c>
      <c r="H25" s="19">
        <f>AVERAGE('Globals PS1'!P25,'Globals PS2'!P25,'Globals PS3'!P25)</f>
        <v>0</v>
      </c>
      <c r="I25" s="19">
        <f>AVERAGE('Globals PS1'!Q25,'Globals PS2'!Q25,'Globals PS3'!Q25)</f>
        <v>6.5202429812123722E-2</v>
      </c>
      <c r="J25" s="19">
        <f>AVERAGE('Globals PS1'!R25,'Globals PS2'!R25,'Globals PS3'!R25)</f>
        <v>7.6299138884180287E-2</v>
      </c>
      <c r="K25" s="19">
        <f>AVERAGE('Globals PS1'!S25,'Globals PS2'!S25,'Globals PS3'!S25)</f>
        <v>7.6299138884180287E-2</v>
      </c>
      <c r="L25" s="19">
        <f>AVERAGE('Globals PS1'!T25,'Globals PS2'!T25,'Globals PS3'!T25)</f>
        <v>7.6299138884180287E-2</v>
      </c>
      <c r="M25" s="19">
        <f>AVERAGE('Globals PS1'!U25,'Globals PS2'!U25,'Globals PS3'!U25)</f>
        <v>3.9872713894623657E-2</v>
      </c>
      <c r="N25" s="19">
        <f>AVERAGE('Globals PS1'!V25,'Globals PS2'!V25,'Globals PS3'!V25)</f>
        <v>2.9856636646392449E-2</v>
      </c>
      <c r="O25" s="19">
        <f>AVERAGE('Globals PS1'!W25,'Globals PS2'!W25,'Globals PS3'!W25)</f>
        <v>2.9856636646392449E-2</v>
      </c>
      <c r="P25" s="33">
        <f>AVERAGE('Globals PS1'!X25,'Globals PS2'!X25,'Globals PS3'!X25)</f>
        <v>7.6299138884180287E-2</v>
      </c>
      <c r="R25" s="12" t="s">
        <v>12</v>
      </c>
      <c r="S25" s="12">
        <f t="shared" si="3"/>
        <v>2.9856636646392449E-2</v>
      </c>
      <c r="T25" s="14">
        <f t="shared" si="4"/>
        <v>6.5202429812123722E-2</v>
      </c>
      <c r="U25" s="14">
        <f t="shared" si="5"/>
        <v>7.6299138884180287E-2</v>
      </c>
      <c r="V25" s="14"/>
      <c r="W25" s="12" t="b">
        <f>IF(B25=MIN(B$12,B$25,B$38,B$51,B$64,B$77),TRUE,FALSE)</f>
        <v>1</v>
      </c>
      <c r="X25" s="13" t="b">
        <f>IF(I25=MIN(I$12,I$25,I$38,I$51,I$64,I$77),TRUE,FALSE)</f>
        <v>0</v>
      </c>
      <c r="Y25" s="14" t="b">
        <f>IF(P25=MIN(P$12,P$25,P$38,P$51,P$64,P$77),TRUE,FALSE)</f>
        <v>0</v>
      </c>
    </row>
    <row r="26" spans="1:31" ht="15" thickBot="1" x14ac:dyDescent="0.4">
      <c r="A26" s="34"/>
      <c r="B26" s="34"/>
      <c r="C26" s="34"/>
      <c r="D26" s="34"/>
      <c r="E26" s="34"/>
      <c r="F26" s="34"/>
      <c r="G26" s="34"/>
      <c r="H26" s="34"/>
      <c r="I26" s="34"/>
      <c r="J26" s="34"/>
      <c r="K26" s="34"/>
      <c r="L26" s="34"/>
      <c r="M26" s="34"/>
      <c r="N26" s="34"/>
      <c r="O26" s="34"/>
      <c r="P26" s="34"/>
    </row>
    <row r="27" spans="1:31" ht="15" thickBot="1" x14ac:dyDescent="0.4">
      <c r="A27" s="27" t="s">
        <v>1</v>
      </c>
      <c r="B27" s="35" t="s">
        <v>29</v>
      </c>
      <c r="C27" s="36"/>
      <c r="D27" s="34"/>
      <c r="E27" s="34"/>
      <c r="F27" s="34"/>
      <c r="G27" s="34"/>
      <c r="H27" s="34"/>
      <c r="I27" s="34"/>
      <c r="J27" s="34"/>
      <c r="K27" s="34"/>
      <c r="L27" s="34"/>
      <c r="M27" s="34"/>
      <c r="N27" s="34"/>
      <c r="O27" s="34"/>
      <c r="P27" s="34"/>
    </row>
    <row r="28" spans="1:31" ht="15" thickBot="1" x14ac:dyDescent="0.4">
      <c r="A28" s="37" t="s">
        <v>0</v>
      </c>
      <c r="B28" s="38" t="s">
        <v>3</v>
      </c>
      <c r="C28" s="36"/>
      <c r="D28" s="34"/>
      <c r="E28" s="34"/>
      <c r="F28" s="34"/>
      <c r="G28" s="34"/>
      <c r="H28" s="34"/>
      <c r="I28" s="34"/>
      <c r="J28" s="34"/>
      <c r="K28" s="34"/>
      <c r="L28" s="34"/>
      <c r="M28" s="34"/>
      <c r="N28" s="34"/>
      <c r="O28" s="34"/>
      <c r="P28" s="34"/>
      <c r="S28" s="50" t="s">
        <v>42</v>
      </c>
      <c r="T28" s="51"/>
      <c r="U28" s="51"/>
      <c r="V28" s="52"/>
      <c r="W28" s="50" t="s">
        <v>80</v>
      </c>
      <c r="X28" s="51"/>
      <c r="Y28" s="52"/>
    </row>
    <row r="29" spans="1:31" ht="15" thickBot="1" x14ac:dyDescent="0.4">
      <c r="A29" s="27"/>
      <c r="B29" s="38" t="s">
        <v>13</v>
      </c>
      <c r="C29" s="35" t="s">
        <v>14</v>
      </c>
      <c r="D29" s="35" t="s">
        <v>15</v>
      </c>
      <c r="E29" s="35" t="s">
        <v>16</v>
      </c>
      <c r="F29" s="35" t="s">
        <v>17</v>
      </c>
      <c r="G29" s="35" t="s">
        <v>18</v>
      </c>
      <c r="H29" s="35" t="s">
        <v>19</v>
      </c>
      <c r="I29" s="35" t="s">
        <v>20</v>
      </c>
      <c r="J29" s="35" t="s">
        <v>21</v>
      </c>
      <c r="K29" s="35" t="s">
        <v>22</v>
      </c>
      <c r="L29" s="35" t="s">
        <v>23</v>
      </c>
      <c r="M29" s="35" t="s">
        <v>24</v>
      </c>
      <c r="N29" s="35" t="s">
        <v>25</v>
      </c>
      <c r="O29" s="35" t="s">
        <v>26</v>
      </c>
      <c r="P29" s="36" t="s">
        <v>27</v>
      </c>
      <c r="S29" s="10" t="s">
        <v>39</v>
      </c>
      <c r="T29" s="5" t="s">
        <v>40</v>
      </c>
      <c r="U29" s="14" t="s">
        <v>41</v>
      </c>
      <c r="W29" s="15" t="s">
        <v>39</v>
      </c>
      <c r="X29" s="16" t="s">
        <v>40</v>
      </c>
      <c r="Y29" s="3" t="s">
        <v>41</v>
      </c>
    </row>
    <row r="30" spans="1:31" x14ac:dyDescent="0.35">
      <c r="A30" s="39" t="s">
        <v>4</v>
      </c>
      <c r="B30" s="28">
        <f>AVERAGE('Globals PS1'!J30,'Globals PS2'!J30,'Globals PS3'!J30)</f>
        <v>0.96720248581326185</v>
      </c>
      <c r="C30" s="17">
        <f>AVERAGE('Globals PS1'!K30,'Globals PS2'!K30,'Globals PS3'!K30)</f>
        <v>0.60422053049019186</v>
      </c>
      <c r="D30" s="17">
        <f>AVERAGE('Globals PS1'!L30,'Globals PS2'!L30,'Globals PS3'!L30)</f>
        <v>0.60422053049019186</v>
      </c>
      <c r="E30" s="17">
        <f>AVERAGE('Globals PS1'!M30,'Globals PS2'!M30,'Globals PS3'!M30)</f>
        <v>0.60422053049019186</v>
      </c>
      <c r="F30" s="17">
        <f>AVERAGE('Globals PS1'!N30,'Globals PS2'!N30,'Globals PS3'!N30)</f>
        <v>0.99901878097756658</v>
      </c>
      <c r="G30" s="17">
        <f>AVERAGE('Globals PS1'!O30,'Globals PS2'!O30,'Globals PS3'!O30)</f>
        <v>1</v>
      </c>
      <c r="H30" s="17">
        <f>AVERAGE('Globals PS1'!P30,'Globals PS2'!P30,'Globals PS3'!P30)</f>
        <v>1</v>
      </c>
      <c r="I30" s="17">
        <f>AVERAGE('Globals PS1'!Q30,'Globals PS2'!Q30,'Globals PS3'!Q30)</f>
        <v>0.60422053049019186</v>
      </c>
      <c r="J30" s="17">
        <f>AVERAGE('Globals PS1'!R30,'Globals PS2'!R30,'Globals PS3'!R30)</f>
        <v>0.58755653670437358</v>
      </c>
      <c r="K30" s="17">
        <f>AVERAGE('Globals PS1'!S30,'Globals PS2'!S30,'Globals PS3'!S30)</f>
        <v>0.58755653670437358</v>
      </c>
      <c r="L30" s="17">
        <f>AVERAGE('Globals PS1'!T30,'Globals PS2'!T30,'Globals PS3'!T30)</f>
        <v>0.58755653670437358</v>
      </c>
      <c r="M30" s="17">
        <f>AVERAGE('Globals PS1'!U30,'Globals PS2'!U30,'Globals PS3'!U30)</f>
        <v>0.96629233350238353</v>
      </c>
      <c r="N30" s="17">
        <f>AVERAGE('Globals PS1'!V30,'Globals PS2'!V30,'Globals PS3'!V30)</f>
        <v>0.96720248581326185</v>
      </c>
      <c r="O30" s="17">
        <f>AVERAGE('Globals PS1'!W30,'Globals PS2'!W30,'Globals PS3'!W30)</f>
        <v>0.96720248581326185</v>
      </c>
      <c r="P30" s="29">
        <f>AVERAGE('Globals PS1'!X30,'Globals PS2'!X30,'Globals PS3'!X30)</f>
        <v>0.58755653670437358</v>
      </c>
      <c r="R30" s="15" t="s">
        <v>4</v>
      </c>
      <c r="S30" s="15">
        <f>B30</f>
        <v>0.96720248581326185</v>
      </c>
      <c r="T30" s="16">
        <f>I30</f>
        <v>0.60422053049019186</v>
      </c>
      <c r="U30" s="16">
        <f>P30</f>
        <v>0.58755653670437358</v>
      </c>
      <c r="V30" s="16"/>
      <c r="W30" s="15" t="b">
        <f>IF(B30=MAX(B$4,B$17,B$30,B$43,B$56,B$69),TRUE,FALSE)</f>
        <v>0</v>
      </c>
      <c r="X30" s="9" t="b">
        <f>IF(I30=MAX(I$4,I$17,I$30,I$43,I$56,I$69),TRUE,FALSE)</f>
        <v>0</v>
      </c>
      <c r="Y30" s="16" t="b">
        <f>IF(P30=MAX(P$4,P$17,P$30,P$43,P$56,P$69),TRUE,FALSE)</f>
        <v>0</v>
      </c>
    </row>
    <row r="31" spans="1:31" x14ac:dyDescent="0.35">
      <c r="A31" s="40" t="s">
        <v>5</v>
      </c>
      <c r="B31" s="30">
        <f>AVERAGE('Globals PS1'!J31,'Globals PS2'!J31,'Globals PS3'!J31)</f>
        <v>1.0364948632373666E-2</v>
      </c>
      <c r="C31" s="18">
        <f>AVERAGE('Globals PS1'!K31,'Globals PS2'!K31,'Globals PS3'!K31)</f>
        <v>1.4215259372666491E-2</v>
      </c>
      <c r="D31" s="18">
        <f>AVERAGE('Globals PS1'!L31,'Globals PS2'!L31,'Globals PS3'!L31)</f>
        <v>1.4215259372666491E-2</v>
      </c>
      <c r="E31" s="18">
        <f>AVERAGE('Globals PS1'!M31,'Globals PS2'!M31,'Globals PS3'!M31)</f>
        <v>1.4215259372666491E-2</v>
      </c>
      <c r="F31" s="18">
        <f>AVERAGE('Globals PS1'!N31,'Globals PS2'!N31,'Globals PS3'!N31)</f>
        <v>3.0059543984827172E-3</v>
      </c>
      <c r="G31" s="18">
        <f>AVERAGE('Globals PS1'!O31,'Globals PS2'!O31,'Globals PS3'!O31)</f>
        <v>0</v>
      </c>
      <c r="H31" s="18">
        <f>AVERAGE('Globals PS1'!P31,'Globals PS2'!P31,'Globals PS3'!P31)</f>
        <v>0</v>
      </c>
      <c r="I31" s="18">
        <f>AVERAGE('Globals PS1'!Q31,'Globals PS2'!Q31,'Globals PS3'!Q31)</f>
        <v>1.4215259372666491E-2</v>
      </c>
      <c r="J31" s="18">
        <f>AVERAGE('Globals PS1'!R31,'Globals PS2'!R31,'Globals PS3'!R31)</f>
        <v>1.7863920621428966E-2</v>
      </c>
      <c r="K31" s="18">
        <f>AVERAGE('Globals PS1'!S31,'Globals PS2'!S31,'Globals PS3'!S31)</f>
        <v>1.7863920621428966E-2</v>
      </c>
      <c r="L31" s="18">
        <f>AVERAGE('Globals PS1'!T31,'Globals PS2'!T31,'Globals PS3'!T31)</f>
        <v>1.7863920621428966E-2</v>
      </c>
      <c r="M31" s="18">
        <f>AVERAGE('Globals PS1'!U31,'Globals PS2'!U31,'Globals PS3'!U31)</f>
        <v>1.1160203169509183E-2</v>
      </c>
      <c r="N31" s="18">
        <f>AVERAGE('Globals PS1'!V31,'Globals PS2'!V31,'Globals PS3'!V31)</f>
        <v>1.0364948632373666E-2</v>
      </c>
      <c r="O31" s="18">
        <f>AVERAGE('Globals PS1'!W31,'Globals PS2'!W31,'Globals PS3'!W31)</f>
        <v>1.0364948632373666E-2</v>
      </c>
      <c r="P31" s="31">
        <f>AVERAGE('Globals PS1'!X31,'Globals PS2'!X31,'Globals PS3'!X31)</f>
        <v>1.7863920621428966E-2</v>
      </c>
      <c r="R31" s="10" t="s">
        <v>5</v>
      </c>
      <c r="S31" s="10">
        <f t="shared" ref="S31:S38" si="6">B31</f>
        <v>1.0364948632373666E-2</v>
      </c>
      <c r="T31" s="5">
        <f t="shared" ref="T31:T38" si="7">I31</f>
        <v>1.4215259372666491E-2</v>
      </c>
      <c r="U31" s="5">
        <f t="shared" ref="U31:U38" si="8">P31</f>
        <v>1.7863920621428966E-2</v>
      </c>
      <c r="V31" s="5"/>
      <c r="W31" s="10" t="b">
        <f>IF(B31=MIN(B$5,B$18,B$31,B$44,B$57,B$70),TRUE,FALSE)</f>
        <v>0</v>
      </c>
      <c r="X31" s="11" t="b">
        <f>IF(I31=MIN(I$5,I$18,I$31,I$44,I$57,I$70),TRUE,FALSE)</f>
        <v>1</v>
      </c>
      <c r="Y31" s="5" t="b">
        <f>IF(P31=MIN(P$5,P$18,P$31,P$44,P$57,P$70),TRUE,FALSE)</f>
        <v>0</v>
      </c>
    </row>
    <row r="32" spans="1:31" x14ac:dyDescent="0.35">
      <c r="A32" s="40" t="s">
        <v>6</v>
      </c>
      <c r="B32" s="30">
        <f>AVERAGE('Globals PS1'!J32,'Globals PS2'!J32,'Globals PS3'!J32)</f>
        <v>0.9604815276048152</v>
      </c>
      <c r="C32" s="18">
        <f>AVERAGE('Globals PS1'!K32,'Globals PS2'!K32,'Globals PS3'!K32)</f>
        <v>0.57426142988818196</v>
      </c>
      <c r="D32" s="18">
        <f>AVERAGE('Globals PS1'!L32,'Globals PS2'!L32,'Globals PS3'!L32)</f>
        <v>0.57426142988818196</v>
      </c>
      <c r="E32" s="18">
        <f>AVERAGE('Globals PS1'!M32,'Globals PS2'!M32,'Globals PS3'!M32)</f>
        <v>0.57426142988818196</v>
      </c>
      <c r="F32" s="18">
        <f>AVERAGE('Globals PS1'!N32,'Globals PS2'!N32,'Globals PS3'!N32)</f>
        <v>0.9879757848318742</v>
      </c>
      <c r="G32" s="18">
        <f>AVERAGE('Globals PS1'!O32,'Globals PS2'!O32,'Globals PS3'!O32)</f>
        <v>1</v>
      </c>
      <c r="H32" s="18">
        <f>AVERAGE('Globals PS1'!P32,'Globals PS2'!P32,'Globals PS3'!P32)</f>
        <v>1</v>
      </c>
      <c r="I32" s="18">
        <f>AVERAGE('Globals PS1'!Q32,'Globals PS2'!Q32,'Globals PS3'!Q32)</f>
        <v>0.57426142988818196</v>
      </c>
      <c r="J32" s="18">
        <f>AVERAGE('Globals PS1'!R32,'Globals PS2'!R32,'Globals PS3'!R32)</f>
        <v>0.55593180188599212</v>
      </c>
      <c r="K32" s="18">
        <f>AVERAGE('Globals PS1'!S32,'Globals PS2'!S32,'Globals PS3'!S32)</f>
        <v>0.55593180188599212</v>
      </c>
      <c r="L32" s="18">
        <f>AVERAGE('Globals PS1'!T32,'Globals PS2'!T32,'Globals PS3'!T32)</f>
        <v>0.55593180188599212</v>
      </c>
      <c r="M32" s="18">
        <f>AVERAGE('Globals PS1'!U32,'Globals PS2'!U32,'Globals PS3'!U32)</f>
        <v>0.94944560409434364</v>
      </c>
      <c r="N32" s="18">
        <f>AVERAGE('Globals PS1'!V32,'Globals PS2'!V32,'Globals PS3'!V32)</f>
        <v>0.9604815276048152</v>
      </c>
      <c r="O32" s="18">
        <f>AVERAGE('Globals PS1'!W32,'Globals PS2'!W32,'Globals PS3'!W32)</f>
        <v>0.9604815276048152</v>
      </c>
      <c r="P32" s="31">
        <f>AVERAGE('Globals PS1'!X32,'Globals PS2'!X32,'Globals PS3'!X32)</f>
        <v>0.55593180188599212</v>
      </c>
      <c r="R32" s="10" t="s">
        <v>6</v>
      </c>
      <c r="S32" s="10">
        <f t="shared" si="6"/>
        <v>0.9604815276048152</v>
      </c>
      <c r="T32" s="5">
        <f t="shared" si="7"/>
        <v>0.57426142988818196</v>
      </c>
      <c r="U32" s="5">
        <f t="shared" si="8"/>
        <v>0.55593180188599212</v>
      </c>
      <c r="V32" s="5"/>
      <c r="W32" s="10" t="b">
        <f>IF(B32=MAX(B$6,B$19,B$32,B$45,B$58,B$71),TRUE,FALSE)</f>
        <v>1</v>
      </c>
      <c r="X32" s="11" t="b">
        <f>IF(I32=MAX(I$6,I$19,I$32,I$45,I$58,I$71),TRUE,FALSE)</f>
        <v>0</v>
      </c>
      <c r="Y32" s="5" t="b">
        <f>IF(P32=MAX(P$6,P$19,P$32,P$45,P$58,P$71),TRUE,FALSE)</f>
        <v>0</v>
      </c>
    </row>
    <row r="33" spans="1:34" x14ac:dyDescent="0.35">
      <c r="A33" s="40" t="s">
        <v>7</v>
      </c>
      <c r="B33" s="30">
        <f>AVERAGE('Globals PS1'!J33,'Globals PS2'!J33,'Globals PS3'!J33)</f>
        <v>0.9604815276048152</v>
      </c>
      <c r="C33" s="18">
        <f>AVERAGE('Globals PS1'!K33,'Globals PS2'!K33,'Globals PS3'!K33)</f>
        <v>0.59455025335936573</v>
      </c>
      <c r="D33" s="18">
        <f>AVERAGE('Globals PS1'!L33,'Globals PS2'!L33,'Globals PS3'!L33)</f>
        <v>0.59455025335936573</v>
      </c>
      <c r="E33" s="18">
        <f>AVERAGE('Globals PS1'!M33,'Globals PS2'!M33,'Globals PS3'!M33)</f>
        <v>0.59455025335936573</v>
      </c>
      <c r="F33" s="18">
        <f>AVERAGE('Globals PS1'!N33,'Globals PS2'!N33,'Globals PS3'!N33)</f>
        <v>1</v>
      </c>
      <c r="G33" s="18">
        <f>AVERAGE('Globals PS1'!O33,'Globals PS2'!O33,'Globals PS3'!O33)</f>
        <v>1</v>
      </c>
      <c r="H33" s="18">
        <f>AVERAGE('Globals PS1'!P33,'Globals PS2'!P33,'Globals PS3'!P33)</f>
        <v>1</v>
      </c>
      <c r="I33" s="18">
        <f>AVERAGE('Globals PS1'!Q33,'Globals PS2'!Q33,'Globals PS3'!Q33)</f>
        <v>0.59455025335936573</v>
      </c>
      <c r="J33" s="18">
        <f>AVERAGE('Globals PS1'!R33,'Globals PS2'!R33,'Globals PS3'!R33)</f>
        <v>0.57572042193682871</v>
      </c>
      <c r="K33" s="18">
        <f>AVERAGE('Globals PS1'!S33,'Globals PS2'!S33,'Globals PS3'!S33)</f>
        <v>0.57572042193682871</v>
      </c>
      <c r="L33" s="18">
        <f>AVERAGE('Globals PS1'!T33,'Globals PS2'!T33,'Globals PS3'!T33)</f>
        <v>0.57572042193682871</v>
      </c>
      <c r="M33" s="18">
        <f>AVERAGE('Globals PS1'!U33,'Globals PS2'!U33,'Globals PS3'!U33)</f>
        <v>0.9604815276048152</v>
      </c>
      <c r="N33" s="18">
        <f>AVERAGE('Globals PS1'!V33,'Globals PS2'!V33,'Globals PS3'!V33)</f>
        <v>0.9604815276048152</v>
      </c>
      <c r="O33" s="18">
        <f>AVERAGE('Globals PS1'!W33,'Globals PS2'!W33,'Globals PS3'!W33)</f>
        <v>0.9604815276048152</v>
      </c>
      <c r="P33" s="31">
        <f>AVERAGE('Globals PS1'!X33,'Globals PS2'!X33,'Globals PS3'!X33)</f>
        <v>0.57572042193682871</v>
      </c>
      <c r="R33" s="10" t="s">
        <v>7</v>
      </c>
      <c r="S33" s="10">
        <f t="shared" si="6"/>
        <v>0.9604815276048152</v>
      </c>
      <c r="T33" s="5">
        <f t="shared" si="7"/>
        <v>0.59455025335936573</v>
      </c>
      <c r="U33" s="5">
        <f t="shared" si="8"/>
        <v>0.57572042193682871</v>
      </c>
      <c r="V33" s="5"/>
      <c r="W33" s="10" t="b">
        <f>IF(B33=MAX(B$7,B$20,B$33,B$46,B$59,B$72),TRUE,FALSE)</f>
        <v>1</v>
      </c>
      <c r="X33" s="11" t="b">
        <f>IF(I33=MAX(I$7,I$20,I$33,I$46,I$59,I$72),TRUE,FALSE)</f>
        <v>0</v>
      </c>
      <c r="Y33" s="5" t="b">
        <f>IF(P33=MAX(P$7,P$20,P$33,P$46,P$59,P$72),TRUE,FALSE)</f>
        <v>0</v>
      </c>
    </row>
    <row r="34" spans="1:34" x14ac:dyDescent="0.35">
      <c r="A34" s="40" t="s">
        <v>8</v>
      </c>
      <c r="B34" s="30">
        <f>AVERAGE('Globals PS1'!J34,'Globals PS2'!J34,'Globals PS3'!J34)</f>
        <v>0.9604815276048152</v>
      </c>
      <c r="C34" s="18">
        <f>AVERAGE('Globals PS1'!K34,'Globals PS2'!K34,'Globals PS3'!K34)</f>
        <v>0.60482840648735359</v>
      </c>
      <c r="D34" s="18">
        <f>AVERAGE('Globals PS1'!L34,'Globals PS2'!L34,'Globals PS3'!L34)</f>
        <v>0.60482840648735359</v>
      </c>
      <c r="E34" s="18">
        <f>AVERAGE('Globals PS1'!M34,'Globals PS2'!M34,'Globals PS3'!M34)</f>
        <v>0.60482840648735359</v>
      </c>
      <c r="F34" s="18">
        <f>AVERAGE('Globals PS1'!N34,'Globals PS2'!N34,'Globals PS3'!N34)</f>
        <v>1</v>
      </c>
      <c r="G34" s="18">
        <f>AVERAGE('Globals PS1'!O34,'Globals PS2'!O34,'Globals PS3'!O34)</f>
        <v>1</v>
      </c>
      <c r="H34" s="18">
        <f>AVERAGE('Globals PS1'!P34,'Globals PS2'!P34,'Globals PS3'!P34)</f>
        <v>1</v>
      </c>
      <c r="I34" s="18">
        <f>AVERAGE('Globals PS1'!Q34,'Globals PS2'!Q34,'Globals PS3'!Q34)</f>
        <v>0.60482840648735359</v>
      </c>
      <c r="J34" s="18">
        <f>AVERAGE('Globals PS1'!R34,'Globals PS2'!R34,'Globals PS3'!R34)</f>
        <v>0.58452281007674545</v>
      </c>
      <c r="K34" s="18">
        <f>AVERAGE('Globals PS1'!S34,'Globals PS2'!S34,'Globals PS3'!S34)</f>
        <v>0.58452281007674545</v>
      </c>
      <c r="L34" s="18">
        <f>AVERAGE('Globals PS1'!T34,'Globals PS2'!T34,'Globals PS3'!T34)</f>
        <v>0.58452281007674545</v>
      </c>
      <c r="M34" s="18">
        <f>AVERAGE('Globals PS1'!U34,'Globals PS2'!U34,'Globals PS3'!U34)</f>
        <v>0.9604815276048152</v>
      </c>
      <c r="N34" s="18">
        <f>AVERAGE('Globals PS1'!V34,'Globals PS2'!V34,'Globals PS3'!V34)</f>
        <v>0.9604815276048152</v>
      </c>
      <c r="O34" s="18">
        <f>AVERAGE('Globals PS1'!W34,'Globals PS2'!W34,'Globals PS3'!W34)</f>
        <v>0.9604815276048152</v>
      </c>
      <c r="P34" s="31">
        <f>AVERAGE('Globals PS1'!X34,'Globals PS2'!X34,'Globals PS3'!X34)</f>
        <v>0.58452281007674545</v>
      </c>
      <c r="R34" s="10" t="s">
        <v>8</v>
      </c>
      <c r="S34" s="10">
        <f t="shared" si="6"/>
        <v>0.9604815276048152</v>
      </c>
      <c r="T34" s="5">
        <f t="shared" si="7"/>
        <v>0.60482840648735359</v>
      </c>
      <c r="U34" s="5">
        <f t="shared" si="8"/>
        <v>0.58452281007674545</v>
      </c>
      <c r="V34" s="5"/>
      <c r="W34" s="10" t="b">
        <f>IF(B34=MAX(B$8,B$21,B$34,B$47,B$60,B$73),TRUE,FALSE)</f>
        <v>0</v>
      </c>
      <c r="X34" s="11" t="b">
        <f>IF(I34=MAX(I$8,I$21,I$34,I$47,I$60,I$73),TRUE,FALSE)</f>
        <v>0</v>
      </c>
      <c r="Y34" s="5" t="b">
        <f>IF(P34=MAX(P$8,P$21,P$34,P$47,P$60,P$73),TRUE,FALSE)</f>
        <v>0</v>
      </c>
    </row>
    <row r="35" spans="1:34" x14ac:dyDescent="0.35">
      <c r="A35" s="40" t="s">
        <v>9</v>
      </c>
      <c r="B35" s="30">
        <f>AVERAGE('Globals PS1'!J35,'Globals PS2'!J35,'Globals PS3'!J35)</f>
        <v>0.96909944515578317</v>
      </c>
      <c r="C35" s="18">
        <f>AVERAGE('Globals PS1'!K35,'Globals PS2'!K35,'Globals PS3'!K35)</f>
        <v>0.61316768691076773</v>
      </c>
      <c r="D35" s="18">
        <f>AVERAGE('Globals PS1'!L35,'Globals PS2'!L35,'Globals PS3'!L35)</f>
        <v>0.61316768691076773</v>
      </c>
      <c r="E35" s="18">
        <f>AVERAGE('Globals PS1'!M35,'Globals PS2'!M35,'Globals PS3'!M35)</f>
        <v>0.61316768691076773</v>
      </c>
      <c r="F35" s="18">
        <f>AVERAGE('Globals PS1'!N35,'Globals PS2'!N35,'Globals PS3'!N35)</f>
        <v>1</v>
      </c>
      <c r="G35" s="18">
        <f>AVERAGE('Globals PS1'!O35,'Globals PS2'!O35,'Globals PS3'!O35)</f>
        <v>1</v>
      </c>
      <c r="H35" s="18">
        <f>AVERAGE('Globals PS1'!P35,'Globals PS2'!P35,'Globals PS3'!P35)</f>
        <v>1</v>
      </c>
      <c r="I35" s="18">
        <f>AVERAGE('Globals PS1'!Q35,'Globals PS2'!Q35,'Globals PS3'!Q35)</f>
        <v>0.61316768691076773</v>
      </c>
      <c r="J35" s="18">
        <f>AVERAGE('Globals PS1'!R35,'Globals PS2'!R35,'Globals PS3'!R35)</f>
        <v>0.59556494072842636</v>
      </c>
      <c r="K35" s="18">
        <f>AVERAGE('Globals PS1'!S35,'Globals PS2'!S35,'Globals PS3'!S35)</f>
        <v>0.59556494072842636</v>
      </c>
      <c r="L35" s="18">
        <f>AVERAGE('Globals PS1'!T35,'Globals PS2'!T35,'Globals PS3'!T35)</f>
        <v>0.59556494072842636</v>
      </c>
      <c r="M35" s="18">
        <f>AVERAGE('Globals PS1'!U35,'Globals PS2'!U35,'Globals PS3'!U35)</f>
        <v>0.96909944515578317</v>
      </c>
      <c r="N35" s="18">
        <f>AVERAGE('Globals PS1'!V35,'Globals PS2'!V35,'Globals PS3'!V35)</f>
        <v>0.96909944515578317</v>
      </c>
      <c r="O35" s="18">
        <f>AVERAGE('Globals PS1'!W35,'Globals PS2'!W35,'Globals PS3'!W35)</f>
        <v>0.96909944515578317</v>
      </c>
      <c r="P35" s="31">
        <f>AVERAGE('Globals PS1'!X35,'Globals PS2'!X35,'Globals PS3'!X35)</f>
        <v>0.59556494072842636</v>
      </c>
      <c r="R35" s="10" t="s">
        <v>9</v>
      </c>
      <c r="S35" s="10">
        <f t="shared" si="6"/>
        <v>0.96909944515578317</v>
      </c>
      <c r="T35" s="5">
        <f t="shared" si="7"/>
        <v>0.61316768691076773</v>
      </c>
      <c r="U35" s="5">
        <f t="shared" si="8"/>
        <v>0.59556494072842636</v>
      </c>
      <c r="V35" s="5"/>
      <c r="W35" s="10" t="b">
        <f>IF(B35=MAX(B$9,B$22,B$35,B$48,B$61,B$74),TRUE,FALSE)</f>
        <v>0</v>
      </c>
      <c r="X35" s="11" t="b">
        <f>IF(I35=MAX(I$9,I$22,I$35,I$48,I$61,I$74),TRUE,FALSE)</f>
        <v>0</v>
      </c>
      <c r="Y35" s="5" t="b">
        <f>IF(P35=MAX(P$9,P$22,P$35,P$48,P$61,P$74),TRUE,FALSE)</f>
        <v>0</v>
      </c>
    </row>
    <row r="36" spans="1:34" x14ac:dyDescent="0.35">
      <c r="A36" s="40" t="s">
        <v>10</v>
      </c>
      <c r="B36" s="30">
        <f>AVERAGE('Globals PS1'!J36,'Globals PS2'!J36,'Globals PS3'!J36)</f>
        <v>0.99033816425120769</v>
      </c>
      <c r="C36" s="18">
        <f>AVERAGE('Globals PS1'!K36,'Globals PS2'!K36,'Globals PS3'!K36)</f>
        <v>0.63192362870403918</v>
      </c>
      <c r="D36" s="18">
        <f>AVERAGE('Globals PS1'!L36,'Globals PS2'!L36,'Globals PS3'!L36)</f>
        <v>0.63192362870403918</v>
      </c>
      <c r="E36" s="18">
        <f>AVERAGE('Globals PS1'!M36,'Globals PS2'!M36,'Globals PS3'!M36)</f>
        <v>0.63192362870403918</v>
      </c>
      <c r="F36" s="18">
        <f>AVERAGE('Globals PS1'!N36,'Globals PS2'!N36,'Globals PS3'!N36)</f>
        <v>1</v>
      </c>
      <c r="G36" s="18">
        <f>AVERAGE('Globals PS1'!O36,'Globals PS2'!O36,'Globals PS3'!O36)</f>
        <v>1</v>
      </c>
      <c r="H36" s="18">
        <f>AVERAGE('Globals PS1'!P36,'Globals PS2'!P36,'Globals PS3'!P36)</f>
        <v>1</v>
      </c>
      <c r="I36" s="18">
        <f>AVERAGE('Globals PS1'!Q36,'Globals PS2'!Q36,'Globals PS3'!Q36)</f>
        <v>0.63192362870403918</v>
      </c>
      <c r="J36" s="18">
        <f>AVERAGE('Globals PS1'!R36,'Globals PS2'!R36,'Globals PS3'!R36)</f>
        <v>0.62680239465736576</v>
      </c>
      <c r="K36" s="18">
        <f>AVERAGE('Globals PS1'!S36,'Globals PS2'!S36,'Globals PS3'!S36)</f>
        <v>0.62680239465736576</v>
      </c>
      <c r="L36" s="18">
        <f>AVERAGE('Globals PS1'!T36,'Globals PS2'!T36,'Globals PS3'!T36)</f>
        <v>0.62680239465736576</v>
      </c>
      <c r="M36" s="18">
        <f>AVERAGE('Globals PS1'!U36,'Globals PS2'!U36,'Globals PS3'!U36)</f>
        <v>0.99033816425120769</v>
      </c>
      <c r="N36" s="18">
        <f>AVERAGE('Globals PS1'!V36,'Globals PS2'!V36,'Globals PS3'!V36)</f>
        <v>0.99033816425120769</v>
      </c>
      <c r="O36" s="18">
        <f>AVERAGE('Globals PS1'!W36,'Globals PS2'!W36,'Globals PS3'!W36)</f>
        <v>0.99033816425120769</v>
      </c>
      <c r="P36" s="31">
        <f>AVERAGE('Globals PS1'!X36,'Globals PS2'!X36,'Globals PS3'!X36)</f>
        <v>0.62680239465736576</v>
      </c>
      <c r="R36" s="10" t="s">
        <v>10</v>
      </c>
      <c r="S36" s="10">
        <f t="shared" si="6"/>
        <v>0.99033816425120769</v>
      </c>
      <c r="T36" s="5">
        <f t="shared" si="7"/>
        <v>0.63192362870403918</v>
      </c>
      <c r="U36" s="5">
        <f t="shared" si="8"/>
        <v>0.62680239465736576</v>
      </c>
      <c r="V36" s="5"/>
      <c r="W36" s="10" t="b">
        <f>IF(B36=MAX(B$10,B$23,B$36,B$49,B$62,B$75),TRUE,FALSE)</f>
        <v>1</v>
      </c>
      <c r="X36" s="11" t="b">
        <f>IF(I36=MAX(I$10,I$23,I$36,I$49,I$62,I$75),TRUE,FALSE)</f>
        <v>0</v>
      </c>
      <c r="Y36" s="5" t="b">
        <f>IF(P36=MAX(P$10,P$23,P$36,P$49,P$62,P$75),TRUE,FALSE)</f>
        <v>0</v>
      </c>
    </row>
    <row r="37" spans="1:34" x14ac:dyDescent="0.35">
      <c r="A37" s="40" t="s">
        <v>11</v>
      </c>
      <c r="B37" s="30">
        <f>AVERAGE('Globals PS1'!J37,'Globals PS2'!J37,'Globals PS3'!J37)</f>
        <v>8.6179175509678938E-3</v>
      </c>
      <c r="C37" s="18">
        <f>AVERAGE('Globals PS1'!K37,'Globals PS2'!K37,'Globals PS3'!K37)</f>
        <v>1.8617433551401996E-2</v>
      </c>
      <c r="D37" s="18">
        <f>AVERAGE('Globals PS1'!L37,'Globals PS2'!L37,'Globals PS3'!L37)</f>
        <v>1.8617433551401996E-2</v>
      </c>
      <c r="E37" s="18">
        <f>AVERAGE('Globals PS1'!M37,'Globals PS2'!M37,'Globals PS3'!M37)</f>
        <v>1.8617433551401996E-2</v>
      </c>
      <c r="F37" s="18">
        <f>AVERAGE('Globals PS1'!N37,'Globals PS2'!N37,'Globals PS3'!N37)</f>
        <v>0</v>
      </c>
      <c r="G37" s="18">
        <f>AVERAGE('Globals PS1'!O37,'Globals PS2'!O37,'Globals PS3'!O37)</f>
        <v>0</v>
      </c>
      <c r="H37" s="18">
        <f>AVERAGE('Globals PS1'!P37,'Globals PS2'!P37,'Globals PS3'!P37)</f>
        <v>0</v>
      </c>
      <c r="I37" s="18">
        <f>AVERAGE('Globals PS1'!Q37,'Globals PS2'!Q37,'Globals PS3'!Q37)</f>
        <v>1.8617433551401996E-2</v>
      </c>
      <c r="J37" s="18">
        <f>AVERAGE('Globals PS1'!R37,'Globals PS2'!R37,'Globals PS3'!R37)</f>
        <v>1.9844518791597543E-2</v>
      </c>
      <c r="K37" s="18">
        <f>AVERAGE('Globals PS1'!S37,'Globals PS2'!S37,'Globals PS3'!S37)</f>
        <v>1.9844518791597543E-2</v>
      </c>
      <c r="L37" s="18">
        <f>AVERAGE('Globals PS1'!T37,'Globals PS2'!T37,'Globals PS3'!T37)</f>
        <v>1.9844518791597543E-2</v>
      </c>
      <c r="M37" s="18">
        <f>AVERAGE('Globals PS1'!U37,'Globals PS2'!U37,'Globals PS3'!U37)</f>
        <v>8.6179175509678938E-3</v>
      </c>
      <c r="N37" s="18">
        <f>AVERAGE('Globals PS1'!V37,'Globals PS2'!V37,'Globals PS3'!V37)</f>
        <v>8.6179175509678938E-3</v>
      </c>
      <c r="O37" s="18">
        <f>AVERAGE('Globals PS1'!W37,'Globals PS2'!W37,'Globals PS3'!W37)</f>
        <v>8.6179175509678938E-3</v>
      </c>
      <c r="P37" s="31">
        <f>AVERAGE('Globals PS1'!X37,'Globals PS2'!X37,'Globals PS3'!X37)</f>
        <v>1.9844518791597543E-2</v>
      </c>
      <c r="R37" s="10" t="s">
        <v>11</v>
      </c>
      <c r="S37" s="10">
        <f t="shared" si="6"/>
        <v>8.6179175509678938E-3</v>
      </c>
      <c r="T37" s="5">
        <f t="shared" si="7"/>
        <v>1.8617433551401996E-2</v>
      </c>
      <c r="U37" s="5">
        <f t="shared" si="8"/>
        <v>1.9844518791597543E-2</v>
      </c>
      <c r="V37" s="5"/>
      <c r="W37" s="10" t="b">
        <f>IF(B37=MIN(B$11,B$24,B$37,B$50,B$63,B$76),TRUE,FALSE)</f>
        <v>1</v>
      </c>
      <c r="X37" s="11" t="b">
        <f>IF(I37=MIN(I$11,I$24,I$37,I$50,I$63,I$76),TRUE,FALSE)</f>
        <v>0</v>
      </c>
      <c r="Y37" s="5" t="b">
        <f>IF(P37=MIN(P$11,P$24,P$37,P$50,P$63,P$76),TRUE,FALSE)</f>
        <v>0</v>
      </c>
    </row>
    <row r="38" spans="1:34" ht="15" thickBot="1" x14ac:dyDescent="0.4">
      <c r="A38" s="37" t="s">
        <v>12</v>
      </c>
      <c r="B38" s="32">
        <f>AVERAGE('Globals PS1'!J38,'Globals PS2'!J38,'Globals PS3'!J38)</f>
        <v>2.9856636646392449E-2</v>
      </c>
      <c r="C38" s="19">
        <f>AVERAGE('Globals PS1'!K38,'Globals PS2'!K38,'Globals PS3'!K38)</f>
        <v>5.7662198815857178E-2</v>
      </c>
      <c r="D38" s="19">
        <f>AVERAGE('Globals PS1'!L38,'Globals PS2'!L38,'Globals PS3'!L38)</f>
        <v>5.7662198815857178E-2</v>
      </c>
      <c r="E38" s="19">
        <f>AVERAGE('Globals PS1'!M38,'Globals PS2'!M38,'Globals PS3'!M38)</f>
        <v>5.7662198815857178E-2</v>
      </c>
      <c r="F38" s="19">
        <f>AVERAGE('Globals PS1'!N38,'Globals PS2'!N38,'Globals PS3'!N38)</f>
        <v>1.2024215168125832E-2</v>
      </c>
      <c r="G38" s="19">
        <f>AVERAGE('Globals PS1'!O38,'Globals PS2'!O38,'Globals PS3'!O38)</f>
        <v>0</v>
      </c>
      <c r="H38" s="19">
        <f>AVERAGE('Globals PS1'!P38,'Globals PS2'!P38,'Globals PS3'!P38)</f>
        <v>0</v>
      </c>
      <c r="I38" s="19">
        <f>AVERAGE('Globals PS1'!Q38,'Globals PS2'!Q38,'Globals PS3'!Q38)</f>
        <v>5.7662198815857178E-2</v>
      </c>
      <c r="J38" s="19">
        <f>AVERAGE('Globals PS1'!R38,'Globals PS2'!R38,'Globals PS3'!R38)</f>
        <v>7.0870592771373531E-2</v>
      </c>
      <c r="K38" s="19">
        <f>AVERAGE('Globals PS1'!S38,'Globals PS2'!S38,'Globals PS3'!S38)</f>
        <v>7.0870592771373531E-2</v>
      </c>
      <c r="L38" s="19">
        <f>AVERAGE('Globals PS1'!T38,'Globals PS2'!T38,'Globals PS3'!T38)</f>
        <v>7.0870592771373531E-2</v>
      </c>
      <c r="M38" s="19">
        <f>AVERAGE('Globals PS1'!U38,'Globals PS2'!U38,'Globals PS3'!U38)</f>
        <v>4.089256015686412E-2</v>
      </c>
      <c r="N38" s="19">
        <f>AVERAGE('Globals PS1'!V38,'Globals PS2'!V38,'Globals PS3'!V38)</f>
        <v>2.9856636646392449E-2</v>
      </c>
      <c r="O38" s="19">
        <f>AVERAGE('Globals PS1'!W38,'Globals PS2'!W38,'Globals PS3'!W38)</f>
        <v>2.9856636646392449E-2</v>
      </c>
      <c r="P38" s="33">
        <f>AVERAGE('Globals PS1'!X38,'Globals PS2'!X38,'Globals PS3'!X38)</f>
        <v>7.0870592771373531E-2</v>
      </c>
      <c r="R38" s="12" t="s">
        <v>12</v>
      </c>
      <c r="S38" s="12">
        <f t="shared" si="6"/>
        <v>2.9856636646392449E-2</v>
      </c>
      <c r="T38" s="14">
        <f t="shared" si="7"/>
        <v>5.7662198815857178E-2</v>
      </c>
      <c r="U38" s="14">
        <f t="shared" si="8"/>
        <v>7.0870592771373531E-2</v>
      </c>
      <c r="V38" s="14"/>
      <c r="W38" s="12" t="b">
        <f>IF(B38=MIN(B$12,B$25,B$38,B$51,B$64,B$77),TRUE,FALSE)</f>
        <v>1</v>
      </c>
      <c r="X38" s="13" t="b">
        <f>IF(I38=MIN(I$12,I$25,I$38,I$51,I$64,I$77),TRUE,FALSE)</f>
        <v>0</v>
      </c>
      <c r="Y38" s="14" t="b">
        <f>IF(P38=MIN(P$12,P$25,P$38,P$51,P$64,P$77),TRUE,FALSE)</f>
        <v>0</v>
      </c>
    </row>
    <row r="39" spans="1:34" ht="15" thickBot="1" x14ac:dyDescent="0.4">
      <c r="A39" s="34"/>
      <c r="B39" s="34"/>
      <c r="C39" s="34"/>
      <c r="D39" s="34"/>
      <c r="E39" s="34"/>
      <c r="F39" s="34"/>
      <c r="G39" s="34"/>
      <c r="H39" s="34"/>
      <c r="I39" s="34"/>
      <c r="J39" s="34"/>
      <c r="K39" s="34"/>
      <c r="L39" s="34"/>
      <c r="M39" s="34"/>
      <c r="N39" s="34"/>
      <c r="O39" s="34"/>
      <c r="P39" s="34"/>
    </row>
    <row r="40" spans="1:34" ht="15" thickBot="1" x14ac:dyDescent="0.4">
      <c r="A40" s="27" t="s">
        <v>1</v>
      </c>
      <c r="B40" s="35" t="s">
        <v>2</v>
      </c>
      <c r="C40" s="36"/>
      <c r="D40" s="34"/>
      <c r="E40" s="34"/>
      <c r="F40" s="34"/>
      <c r="G40" s="34"/>
      <c r="H40" s="34"/>
      <c r="I40" s="34"/>
      <c r="J40" s="34"/>
      <c r="K40" s="34"/>
      <c r="L40" s="34"/>
      <c r="M40" s="34"/>
      <c r="N40" s="34"/>
      <c r="O40" s="34"/>
      <c r="P40" s="34"/>
    </row>
    <row r="41" spans="1:34" ht="15" thickBot="1" x14ac:dyDescent="0.4">
      <c r="A41" s="37" t="s">
        <v>0</v>
      </c>
      <c r="B41" s="38" t="s">
        <v>30</v>
      </c>
      <c r="C41" s="36"/>
      <c r="D41" s="34"/>
      <c r="E41" s="34"/>
      <c r="F41" s="34"/>
      <c r="G41" s="34"/>
      <c r="H41" s="34"/>
      <c r="I41" s="34"/>
      <c r="J41" s="34"/>
      <c r="K41" s="34"/>
      <c r="L41" s="34"/>
      <c r="M41" s="34"/>
      <c r="N41" s="34"/>
      <c r="O41" s="34"/>
      <c r="P41" s="34"/>
      <c r="S41" s="50" t="s">
        <v>42</v>
      </c>
      <c r="T41" s="51"/>
      <c r="U41" s="51"/>
      <c r="V41" s="52"/>
      <c r="W41" s="50" t="s">
        <v>80</v>
      </c>
      <c r="X41" s="51"/>
      <c r="Y41" s="52"/>
    </row>
    <row r="42" spans="1:34" ht="15" customHeight="1" thickBot="1" x14ac:dyDescent="0.4">
      <c r="A42" s="27"/>
      <c r="B42" s="38" t="s">
        <v>13</v>
      </c>
      <c r="C42" s="35" t="s">
        <v>14</v>
      </c>
      <c r="D42" s="35" t="s">
        <v>15</v>
      </c>
      <c r="E42" s="35" t="s">
        <v>16</v>
      </c>
      <c r="F42" s="35" t="s">
        <v>17</v>
      </c>
      <c r="G42" s="35" t="s">
        <v>18</v>
      </c>
      <c r="H42" s="35" t="s">
        <v>19</v>
      </c>
      <c r="I42" s="35" t="s">
        <v>20</v>
      </c>
      <c r="J42" s="35" t="s">
        <v>21</v>
      </c>
      <c r="K42" s="35" t="s">
        <v>22</v>
      </c>
      <c r="L42" s="35" t="s">
        <v>23</v>
      </c>
      <c r="M42" s="35" t="s">
        <v>24</v>
      </c>
      <c r="N42" s="35" t="s">
        <v>25</v>
      </c>
      <c r="O42" s="35" t="s">
        <v>26</v>
      </c>
      <c r="P42" s="36" t="s">
        <v>27</v>
      </c>
      <c r="S42" s="10" t="s">
        <v>39</v>
      </c>
      <c r="T42" s="5" t="s">
        <v>40</v>
      </c>
      <c r="U42" s="14" t="s">
        <v>41</v>
      </c>
      <c r="W42" s="15" t="s">
        <v>39</v>
      </c>
      <c r="X42" s="16" t="s">
        <v>40</v>
      </c>
      <c r="Y42" s="3" t="s">
        <v>41</v>
      </c>
      <c r="AA42" s="53" t="s">
        <v>88</v>
      </c>
      <c r="AB42" s="54"/>
      <c r="AC42" s="54"/>
      <c r="AD42" s="54"/>
      <c r="AE42" s="54"/>
      <c r="AF42" s="54"/>
      <c r="AG42" s="54"/>
      <c r="AH42" s="55"/>
    </row>
    <row r="43" spans="1:34" x14ac:dyDescent="0.35">
      <c r="A43" s="39" t="s">
        <v>4</v>
      </c>
      <c r="B43" s="28">
        <f>AVERAGE('Globals PS1'!J43,'Globals PS2'!J43,'Globals PS3'!J43)</f>
        <v>0.97517766021835339</v>
      </c>
      <c r="C43" s="17">
        <f>AVERAGE('Globals PS1'!K43,'Globals PS2'!K43,'Globals PS3'!K43)</f>
        <v>0.63478403757454138</v>
      </c>
      <c r="D43" s="17">
        <f>AVERAGE('Globals PS1'!L43,'Globals PS2'!L43,'Globals PS3'!L43)</f>
        <v>0.63478403757454138</v>
      </c>
      <c r="E43" s="17">
        <f>AVERAGE('Globals PS1'!M43,'Globals PS2'!M43,'Globals PS3'!M43)</f>
        <v>0.63478403757454138</v>
      </c>
      <c r="F43" s="17">
        <f>AVERAGE('Globals PS1'!N43,'Globals PS2'!N43,'Globals PS3'!N43)</f>
        <v>0.99980071313122731</v>
      </c>
      <c r="G43" s="17">
        <f>AVERAGE('Globals PS1'!O43,'Globals PS2'!O43,'Globals PS3'!O43)</f>
        <v>1</v>
      </c>
      <c r="H43" s="17">
        <f>AVERAGE('Globals PS1'!P43,'Globals PS2'!P43,'Globals PS3'!P43)</f>
        <v>1</v>
      </c>
      <c r="I43" s="17">
        <f>AVERAGE('Globals PS1'!Q43,'Globals PS2'!Q43,'Globals PS3'!Q43)</f>
        <v>0.63478403757454138</v>
      </c>
      <c r="J43" s="17">
        <f>AVERAGE('Globals PS1'!R43,'Globals PS2'!R43,'Globals PS3'!R43)</f>
        <v>0.62180679094305791</v>
      </c>
      <c r="K43" s="17">
        <f>AVERAGE('Globals PS1'!S43,'Globals PS2'!S43,'Globals PS3'!S43)</f>
        <v>0.62180679094305791</v>
      </c>
      <c r="L43" s="17">
        <f>AVERAGE('Globals PS1'!T43,'Globals PS2'!T43,'Globals PS3'!T43)</f>
        <v>0.62180679094305791</v>
      </c>
      <c r="M43" s="17">
        <f>AVERAGE('Globals PS1'!U43,'Globals PS2'!U43,'Globals PS3'!U43)</f>
        <v>0.9749947530922195</v>
      </c>
      <c r="N43" s="17">
        <f>AVERAGE('Globals PS1'!V43,'Globals PS2'!V43,'Globals PS3'!V43)</f>
        <v>0.97517766021835339</v>
      </c>
      <c r="O43" s="17">
        <f>AVERAGE('Globals PS1'!W43,'Globals PS2'!W43,'Globals PS3'!W43)</f>
        <v>0.97517766021835339</v>
      </c>
      <c r="P43" s="29">
        <f>AVERAGE('Globals PS1'!X43,'Globals PS2'!X43,'Globals PS3'!X43)</f>
        <v>0.62180679094305791</v>
      </c>
      <c r="R43" s="15" t="s">
        <v>4</v>
      </c>
      <c r="S43" s="15">
        <f>B43</f>
        <v>0.97517766021835339</v>
      </c>
      <c r="T43" s="16">
        <f>I43</f>
        <v>0.63478403757454138</v>
      </c>
      <c r="U43" s="16">
        <f>P43</f>
        <v>0.62180679094305791</v>
      </c>
      <c r="V43" s="16"/>
      <c r="W43" s="15" t="b">
        <f>IF(B43=MAX(B$4,B$17,B$30,B$43,B$56,B$69),TRUE,FALSE)</f>
        <v>0</v>
      </c>
      <c r="X43" s="9" t="b">
        <f>IF(I43=MAX(I$4,I$17,I$30,I$43,I$56,I$69),TRUE,FALSE)</f>
        <v>1</v>
      </c>
      <c r="Y43" s="16" t="b">
        <f>IF(P43=MAX(P$4,P$17,P$30,P$43,P$56,P$69),TRUE,FALSE)</f>
        <v>1</v>
      </c>
      <c r="AA43" s="56"/>
      <c r="AB43" s="57"/>
      <c r="AC43" s="57"/>
      <c r="AD43" s="57"/>
      <c r="AE43" s="57"/>
      <c r="AF43" s="57"/>
      <c r="AG43" s="57"/>
      <c r="AH43" s="58"/>
    </row>
    <row r="44" spans="1:34" x14ac:dyDescent="0.35">
      <c r="A44" s="40" t="s">
        <v>5</v>
      </c>
      <c r="B44" s="30">
        <f>AVERAGE('Globals PS1'!J44,'Globals PS2'!J44,'Globals PS3'!J44)</f>
        <v>1.2691484667697392E-2</v>
      </c>
      <c r="C44" s="18">
        <f>AVERAGE('Globals PS1'!K44,'Globals PS2'!K44,'Globals PS3'!K44)</f>
        <v>2.4783037444992214E-2</v>
      </c>
      <c r="D44" s="18">
        <f>AVERAGE('Globals PS1'!L44,'Globals PS2'!L44,'Globals PS3'!L44)</f>
        <v>2.4783037444992214E-2</v>
      </c>
      <c r="E44" s="18">
        <f>AVERAGE('Globals PS1'!M44,'Globals PS2'!M44,'Globals PS3'!M44)</f>
        <v>2.4783037444992214E-2</v>
      </c>
      <c r="F44" s="18">
        <f>AVERAGE('Globals PS1'!N44,'Globals PS2'!N44,'Globals PS3'!N44)</f>
        <v>9.9643434386378362E-4</v>
      </c>
      <c r="G44" s="18">
        <f>AVERAGE('Globals PS1'!O44,'Globals PS2'!O44,'Globals PS3'!O44)</f>
        <v>0</v>
      </c>
      <c r="H44" s="18">
        <f>AVERAGE('Globals PS1'!P44,'Globals PS2'!P44,'Globals PS3'!P44)</f>
        <v>0</v>
      </c>
      <c r="I44" s="18">
        <f>AVERAGE('Globals PS1'!Q44,'Globals PS2'!Q44,'Globals PS3'!Q44)</f>
        <v>2.4783037444992214E-2</v>
      </c>
      <c r="J44" s="18">
        <f>AVERAGE('Globals PS1'!R44,'Globals PS2'!R44,'Globals PS3'!R44)</f>
        <v>2.9707101869871355E-2</v>
      </c>
      <c r="K44" s="18">
        <f>AVERAGE('Globals PS1'!S44,'Globals PS2'!S44,'Globals PS3'!S44)</f>
        <v>2.9707101869871355E-2</v>
      </c>
      <c r="L44" s="18">
        <f>AVERAGE('Globals PS1'!T44,'Globals PS2'!T44,'Globals PS3'!T44)</f>
        <v>2.9707101869871355E-2</v>
      </c>
      <c r="M44" s="18">
        <f>AVERAGE('Globals PS1'!U44,'Globals PS2'!U44,'Globals PS3'!U44)</f>
        <v>1.2994281741022913E-2</v>
      </c>
      <c r="N44" s="18">
        <f>AVERAGE('Globals PS1'!V44,'Globals PS2'!V44,'Globals PS3'!V44)</f>
        <v>1.2691484667697392E-2</v>
      </c>
      <c r="O44" s="18">
        <f>AVERAGE('Globals PS1'!W44,'Globals PS2'!W44,'Globals PS3'!W44)</f>
        <v>1.2691484667697392E-2</v>
      </c>
      <c r="P44" s="31">
        <f>AVERAGE('Globals PS1'!X44,'Globals PS2'!X44,'Globals PS3'!X44)</f>
        <v>2.9707101869871355E-2</v>
      </c>
      <c r="R44" s="10" t="s">
        <v>5</v>
      </c>
      <c r="S44" s="10">
        <f t="shared" ref="S44:S51" si="9">B44</f>
        <v>1.2691484667697392E-2</v>
      </c>
      <c r="T44" s="5">
        <f t="shared" ref="T44:T51" si="10">I44</f>
        <v>2.4783037444992214E-2</v>
      </c>
      <c r="U44" s="5">
        <f t="shared" ref="U44:U51" si="11">P44</f>
        <v>2.9707101869871355E-2</v>
      </c>
      <c r="V44" s="5"/>
      <c r="W44" s="10" t="b">
        <f>IF(B44=MIN(B$5,B$18,B$31,B$44,B$57,B$70),TRUE,FALSE)</f>
        <v>0</v>
      </c>
      <c r="X44" s="11" t="b">
        <f>IF(I44=MIN(I$5,I$18,I$31,I$44,I$57,I$70),TRUE,FALSE)</f>
        <v>0</v>
      </c>
      <c r="Y44" s="5" t="b">
        <f>IF(P44=MIN(P$5,P$18,P$31,P$44,P$57,P$70),TRUE,FALSE)</f>
        <v>0</v>
      </c>
      <c r="AA44" s="56"/>
      <c r="AB44" s="57"/>
      <c r="AC44" s="57"/>
      <c r="AD44" s="57"/>
      <c r="AE44" s="57"/>
      <c r="AF44" s="57"/>
      <c r="AG44" s="57"/>
      <c r="AH44" s="58"/>
    </row>
    <row r="45" spans="1:34" x14ac:dyDescent="0.35">
      <c r="A45" s="40" t="s">
        <v>6</v>
      </c>
      <c r="B45" s="30">
        <f>AVERAGE('Globals PS1'!J45,'Globals PS2'!J45,'Globals PS3'!J45)</f>
        <v>0.9604815276048152</v>
      </c>
      <c r="C45" s="18">
        <f>AVERAGE('Globals PS1'!K45,'Globals PS2'!K45,'Globals PS3'!K45)</f>
        <v>0.58406057253644217</v>
      </c>
      <c r="D45" s="18">
        <f>AVERAGE('Globals PS1'!L45,'Globals PS2'!L45,'Globals PS3'!L45)</f>
        <v>0.58406057253644217</v>
      </c>
      <c r="E45" s="18">
        <f>AVERAGE('Globals PS1'!M45,'Globals PS2'!M45,'Globals PS3'!M45)</f>
        <v>0.58406057253644217</v>
      </c>
      <c r="F45" s="18">
        <f>AVERAGE('Globals PS1'!N45,'Globals PS2'!N45,'Globals PS3'!N45)</f>
        <v>0.99501782828068108</v>
      </c>
      <c r="G45" s="18">
        <f>AVERAGE('Globals PS1'!O45,'Globals PS2'!O45,'Globals PS3'!O45)</f>
        <v>1</v>
      </c>
      <c r="H45" s="18">
        <f>AVERAGE('Globals PS1'!P45,'Globals PS2'!P45,'Globals PS3'!P45)</f>
        <v>1</v>
      </c>
      <c r="I45" s="18">
        <f>AVERAGE('Globals PS1'!Q45,'Globals PS2'!Q45,'Globals PS3'!Q45)</f>
        <v>0.58406057253644217</v>
      </c>
      <c r="J45" s="18">
        <f>AVERAGE('Globals PS1'!R45,'Globals PS2'!R45,'Globals PS3'!R45)</f>
        <v>0.56518321704445229</v>
      </c>
      <c r="K45" s="18">
        <f>AVERAGE('Globals PS1'!S45,'Globals PS2'!S45,'Globals PS3'!S45)</f>
        <v>0.56518321704445229</v>
      </c>
      <c r="L45" s="18">
        <f>AVERAGE('Globals PS1'!T45,'Globals PS2'!T45,'Globals PS3'!T45)</f>
        <v>0.56518321704445229</v>
      </c>
      <c r="M45" s="18">
        <f>AVERAGE('Globals PS1'!U45,'Globals PS2'!U45,'Globals PS3'!U45)</f>
        <v>0.95590884945146781</v>
      </c>
      <c r="N45" s="18">
        <f>AVERAGE('Globals PS1'!V45,'Globals PS2'!V45,'Globals PS3'!V45)</f>
        <v>0.9604815276048152</v>
      </c>
      <c r="O45" s="18">
        <f>AVERAGE('Globals PS1'!W45,'Globals PS2'!W45,'Globals PS3'!W45)</f>
        <v>0.9604815276048152</v>
      </c>
      <c r="P45" s="31">
        <f>AVERAGE('Globals PS1'!X45,'Globals PS2'!X45,'Globals PS3'!X45)</f>
        <v>0.56518321704445229</v>
      </c>
      <c r="R45" s="10" t="s">
        <v>6</v>
      </c>
      <c r="S45" s="10">
        <f t="shared" si="9"/>
        <v>0.9604815276048152</v>
      </c>
      <c r="T45" s="5">
        <f t="shared" si="10"/>
        <v>0.58406057253644217</v>
      </c>
      <c r="U45" s="5">
        <f t="shared" si="11"/>
        <v>0.56518321704445229</v>
      </c>
      <c r="V45" s="5"/>
      <c r="W45" s="10" t="b">
        <f>IF(B45=MAX(B$6,B$19,B$32,B$45,B$58,B$71),TRUE,FALSE)</f>
        <v>1</v>
      </c>
      <c r="X45" s="11" t="b">
        <f>IF(I45=MAX(I$6,I$19,I$32,I$45,I$58,I$71),TRUE,FALSE)</f>
        <v>0</v>
      </c>
      <c r="Y45" s="5" t="b">
        <f>IF(P45=MAX(P$6,P$19,P$32,P$45,P$58,P$71),TRUE,FALSE)</f>
        <v>0</v>
      </c>
      <c r="AA45" s="56"/>
      <c r="AB45" s="57"/>
      <c r="AC45" s="57"/>
      <c r="AD45" s="57"/>
      <c r="AE45" s="57"/>
      <c r="AF45" s="57"/>
      <c r="AG45" s="57"/>
      <c r="AH45" s="58"/>
    </row>
    <row r="46" spans="1:34" x14ac:dyDescent="0.35">
      <c r="A46" s="40" t="s">
        <v>7</v>
      </c>
      <c r="B46" s="30">
        <f>AVERAGE('Globals PS1'!J46,'Globals PS2'!J46,'Globals PS3'!J46)</f>
        <v>0.9604815276048152</v>
      </c>
      <c r="C46" s="18">
        <f>AVERAGE('Globals PS1'!K46,'Globals PS2'!K46,'Globals PS3'!K46)</f>
        <v>0.61856925579914412</v>
      </c>
      <c r="D46" s="18">
        <f>AVERAGE('Globals PS1'!L46,'Globals PS2'!L46,'Globals PS3'!L46)</f>
        <v>0.61856925579914412</v>
      </c>
      <c r="E46" s="18">
        <f>AVERAGE('Globals PS1'!M46,'Globals PS2'!M46,'Globals PS3'!M46)</f>
        <v>0.61856925579914412</v>
      </c>
      <c r="F46" s="18">
        <f>AVERAGE('Globals PS1'!N46,'Globals PS2'!N46,'Globals PS3'!N46)</f>
        <v>1</v>
      </c>
      <c r="G46" s="18">
        <f>AVERAGE('Globals PS1'!O46,'Globals PS2'!O46,'Globals PS3'!O46)</f>
        <v>1</v>
      </c>
      <c r="H46" s="18">
        <f>AVERAGE('Globals PS1'!P46,'Globals PS2'!P46,'Globals PS3'!P46)</f>
        <v>1</v>
      </c>
      <c r="I46" s="18">
        <f>AVERAGE('Globals PS1'!Q46,'Globals PS2'!Q46,'Globals PS3'!Q46)</f>
        <v>0.61856925579914412</v>
      </c>
      <c r="J46" s="18">
        <f>AVERAGE('Globals PS1'!R46,'Globals PS2'!R46,'Globals PS3'!R46)</f>
        <v>0.60275382034324354</v>
      </c>
      <c r="K46" s="18">
        <f>AVERAGE('Globals PS1'!S46,'Globals PS2'!S46,'Globals PS3'!S46)</f>
        <v>0.60275382034324354</v>
      </c>
      <c r="L46" s="18">
        <f>AVERAGE('Globals PS1'!T46,'Globals PS2'!T46,'Globals PS3'!T46)</f>
        <v>0.60275382034324354</v>
      </c>
      <c r="M46" s="18">
        <f>AVERAGE('Globals PS1'!U46,'Globals PS2'!U46,'Globals PS3'!U46)</f>
        <v>0.9604815276048152</v>
      </c>
      <c r="N46" s="18">
        <f>AVERAGE('Globals PS1'!V46,'Globals PS2'!V46,'Globals PS3'!V46)</f>
        <v>0.9604815276048152</v>
      </c>
      <c r="O46" s="18">
        <f>AVERAGE('Globals PS1'!W46,'Globals PS2'!W46,'Globals PS3'!W46)</f>
        <v>0.9604815276048152</v>
      </c>
      <c r="P46" s="31">
        <f>AVERAGE('Globals PS1'!X46,'Globals PS2'!X46,'Globals PS3'!X46)</f>
        <v>0.60275382034324354</v>
      </c>
      <c r="R46" s="10" t="s">
        <v>7</v>
      </c>
      <c r="S46" s="10">
        <f t="shared" si="9"/>
        <v>0.9604815276048152</v>
      </c>
      <c r="T46" s="5">
        <f t="shared" si="10"/>
        <v>0.61856925579914412</v>
      </c>
      <c r="U46" s="5">
        <f t="shared" si="11"/>
        <v>0.60275382034324354</v>
      </c>
      <c r="V46" s="5"/>
      <c r="W46" s="10" t="b">
        <f>IF(B46=MAX(B$7,B$20,B$33,B$46,B$59,B$72),TRUE,FALSE)</f>
        <v>1</v>
      </c>
      <c r="X46" s="11" t="b">
        <f>IF(I46=MAX(I$7,I$20,I$33,I$46,I$59,I$72),TRUE,FALSE)</f>
        <v>0</v>
      </c>
      <c r="Y46" s="5" t="b">
        <f>IF(P46=MAX(P$7,P$20,P$33,P$46,P$59,P$72),TRUE,FALSE)</f>
        <v>0</v>
      </c>
      <c r="AA46" s="56"/>
      <c r="AB46" s="57"/>
      <c r="AC46" s="57"/>
      <c r="AD46" s="57"/>
      <c r="AE46" s="57"/>
      <c r="AF46" s="57"/>
      <c r="AG46" s="57"/>
      <c r="AH46" s="58"/>
    </row>
    <row r="47" spans="1:34" x14ac:dyDescent="0.35">
      <c r="A47" s="40" t="s">
        <v>8</v>
      </c>
      <c r="B47" s="30">
        <f>AVERAGE('Globals PS1'!J47,'Globals PS2'!J47,'Globals PS3'!J47)</f>
        <v>0.98122065727699537</v>
      </c>
      <c r="C47" s="18">
        <f>AVERAGE('Globals PS1'!K47,'Globals PS2'!K47,'Globals PS3'!K47)</f>
        <v>0.63183762490527695</v>
      </c>
      <c r="D47" s="18">
        <f>AVERAGE('Globals PS1'!L47,'Globals PS2'!L47,'Globals PS3'!L47)</f>
        <v>0.63183762490527695</v>
      </c>
      <c r="E47" s="18">
        <f>AVERAGE('Globals PS1'!M47,'Globals PS2'!M47,'Globals PS3'!M47)</f>
        <v>0.63183762490527695</v>
      </c>
      <c r="F47" s="18">
        <f>AVERAGE('Globals PS1'!N47,'Globals PS2'!N47,'Globals PS3'!N47)</f>
        <v>1</v>
      </c>
      <c r="G47" s="18">
        <f>AVERAGE('Globals PS1'!O47,'Globals PS2'!O47,'Globals PS3'!O47)</f>
        <v>1</v>
      </c>
      <c r="H47" s="18">
        <f>AVERAGE('Globals PS1'!P47,'Globals PS2'!P47,'Globals PS3'!P47)</f>
        <v>1</v>
      </c>
      <c r="I47" s="18">
        <f>AVERAGE('Globals PS1'!Q47,'Globals PS2'!Q47,'Globals PS3'!Q47)</f>
        <v>0.63183762490527695</v>
      </c>
      <c r="J47" s="18">
        <f>AVERAGE('Globals PS1'!R47,'Globals PS2'!R47,'Globals PS3'!R47)</f>
        <v>0.61686416819583856</v>
      </c>
      <c r="K47" s="18">
        <f>AVERAGE('Globals PS1'!S47,'Globals PS2'!S47,'Globals PS3'!S47)</f>
        <v>0.61686416819583856</v>
      </c>
      <c r="L47" s="18">
        <f>AVERAGE('Globals PS1'!T47,'Globals PS2'!T47,'Globals PS3'!T47)</f>
        <v>0.61686416819583856</v>
      </c>
      <c r="M47" s="18">
        <f>AVERAGE('Globals PS1'!U47,'Globals PS2'!U47,'Globals PS3'!U47)</f>
        <v>0.98122065727699537</v>
      </c>
      <c r="N47" s="18">
        <f>AVERAGE('Globals PS1'!V47,'Globals PS2'!V47,'Globals PS3'!V47)</f>
        <v>0.98122065727699537</v>
      </c>
      <c r="O47" s="18">
        <f>AVERAGE('Globals PS1'!W47,'Globals PS2'!W47,'Globals PS3'!W47)</f>
        <v>0.98122065727699537</v>
      </c>
      <c r="P47" s="31">
        <f>AVERAGE('Globals PS1'!X47,'Globals PS2'!X47,'Globals PS3'!X47)</f>
        <v>0.61686416819583856</v>
      </c>
      <c r="R47" s="10" t="s">
        <v>8</v>
      </c>
      <c r="S47" s="10">
        <f t="shared" si="9"/>
        <v>0.98122065727699537</v>
      </c>
      <c r="T47" s="5">
        <f t="shared" si="10"/>
        <v>0.63183762490527695</v>
      </c>
      <c r="U47" s="5">
        <f t="shared" si="11"/>
        <v>0.61686416819583856</v>
      </c>
      <c r="V47" s="5"/>
      <c r="W47" s="10" t="b">
        <f>IF(B47=MAX(B$8,B$21,B$34,B$47,B$60,B$73),TRUE,FALSE)</f>
        <v>1</v>
      </c>
      <c r="X47" s="11" t="b">
        <f>IF(I47=MAX(I$8,I$21,I$34,I$47,I$60,I$73),TRUE,FALSE)</f>
        <v>0</v>
      </c>
      <c r="Y47" s="5" t="b">
        <f>IF(P47=MAX(P$8,P$21,P$34,P$47,P$60,P$73),TRUE,FALSE)</f>
        <v>0</v>
      </c>
      <c r="AA47" s="56"/>
      <c r="AB47" s="57"/>
      <c r="AC47" s="57"/>
      <c r="AD47" s="57"/>
      <c r="AE47" s="57"/>
      <c r="AF47" s="57"/>
      <c r="AG47" s="57"/>
      <c r="AH47" s="58"/>
    </row>
    <row r="48" spans="1:34" x14ac:dyDescent="0.35">
      <c r="A48" s="40" t="s">
        <v>9</v>
      </c>
      <c r="B48" s="30">
        <f>AVERAGE('Globals PS1'!J48,'Globals PS2'!J48,'Globals PS3'!J48)</f>
        <v>0.98122065727699537</v>
      </c>
      <c r="C48" s="18">
        <f>AVERAGE('Globals PS1'!K48,'Globals PS2'!K48,'Globals PS3'!K48)</f>
        <v>0.65298969041138244</v>
      </c>
      <c r="D48" s="18">
        <f>AVERAGE('Globals PS1'!L48,'Globals PS2'!L48,'Globals PS3'!L48)</f>
        <v>0.65298969041138244</v>
      </c>
      <c r="E48" s="18">
        <f>AVERAGE('Globals PS1'!M48,'Globals PS2'!M48,'Globals PS3'!M48)</f>
        <v>0.65298969041138244</v>
      </c>
      <c r="F48" s="18">
        <f>AVERAGE('Globals PS1'!N48,'Globals PS2'!N48,'Globals PS3'!N48)</f>
        <v>1</v>
      </c>
      <c r="G48" s="18">
        <f>AVERAGE('Globals PS1'!O48,'Globals PS2'!O48,'Globals PS3'!O48)</f>
        <v>1</v>
      </c>
      <c r="H48" s="18">
        <f>AVERAGE('Globals PS1'!P48,'Globals PS2'!P48,'Globals PS3'!P48)</f>
        <v>1</v>
      </c>
      <c r="I48" s="18">
        <f>AVERAGE('Globals PS1'!Q48,'Globals PS2'!Q48,'Globals PS3'!Q48)</f>
        <v>0.65298969041138244</v>
      </c>
      <c r="J48" s="18">
        <f>AVERAGE('Globals PS1'!R48,'Globals PS2'!R48,'Globals PS3'!R48)</f>
        <v>0.64629497544300374</v>
      </c>
      <c r="K48" s="18">
        <f>AVERAGE('Globals PS1'!S48,'Globals PS2'!S48,'Globals PS3'!S48)</f>
        <v>0.64629497544300374</v>
      </c>
      <c r="L48" s="18">
        <f>AVERAGE('Globals PS1'!T48,'Globals PS2'!T48,'Globals PS3'!T48)</f>
        <v>0.64629497544300374</v>
      </c>
      <c r="M48" s="18">
        <f>AVERAGE('Globals PS1'!U48,'Globals PS2'!U48,'Globals PS3'!U48)</f>
        <v>0.98122065727699537</v>
      </c>
      <c r="N48" s="18">
        <f>AVERAGE('Globals PS1'!V48,'Globals PS2'!V48,'Globals PS3'!V48)</f>
        <v>0.98122065727699537</v>
      </c>
      <c r="O48" s="18">
        <f>AVERAGE('Globals PS1'!W48,'Globals PS2'!W48,'Globals PS3'!W48)</f>
        <v>0.98122065727699537</v>
      </c>
      <c r="P48" s="31">
        <f>AVERAGE('Globals PS1'!X48,'Globals PS2'!X48,'Globals PS3'!X48)</f>
        <v>0.64629497544300374</v>
      </c>
      <c r="R48" s="10" t="s">
        <v>9</v>
      </c>
      <c r="S48" s="10">
        <f t="shared" si="9"/>
        <v>0.98122065727699537</v>
      </c>
      <c r="T48" s="5">
        <f t="shared" si="10"/>
        <v>0.65298969041138244</v>
      </c>
      <c r="U48" s="5">
        <f t="shared" si="11"/>
        <v>0.64629497544300374</v>
      </c>
      <c r="V48" s="5"/>
      <c r="W48" s="10" t="b">
        <f>IF(B48=MAX(B$9,B$22,B$35,B$48,B$61,B$74),TRUE,FALSE)</f>
        <v>1</v>
      </c>
      <c r="X48" s="11" t="b">
        <f>IF(I48=MAX(I$9,I$22,I$35,I$48,I$61,I$74),TRUE,FALSE)</f>
        <v>1</v>
      </c>
      <c r="Y48" s="5" t="b">
        <f>IF(P48=MAX(P$9,P$22,P$35,P$48,P$61,P$74),TRUE,FALSE)</f>
        <v>1</v>
      </c>
      <c r="AA48" s="56"/>
      <c r="AB48" s="57"/>
      <c r="AC48" s="57"/>
      <c r="AD48" s="57"/>
      <c r="AE48" s="57"/>
      <c r="AF48" s="57"/>
      <c r="AG48" s="57"/>
      <c r="AH48" s="58"/>
    </row>
    <row r="49" spans="1:34" x14ac:dyDescent="0.35">
      <c r="A49" s="40" t="s">
        <v>10</v>
      </c>
      <c r="B49" s="30">
        <f>AVERAGE('Globals PS1'!J49,'Globals PS2'!J49,'Globals PS3'!J49)</f>
        <v>0.99033816425120769</v>
      </c>
      <c r="C49" s="18">
        <f>AVERAGE('Globals PS1'!K49,'Globals PS2'!K49,'Globals PS3'!K49)</f>
        <v>0.67622850958453962</v>
      </c>
      <c r="D49" s="18">
        <f>AVERAGE('Globals PS1'!L49,'Globals PS2'!L49,'Globals PS3'!L49)</f>
        <v>0.67622850958453962</v>
      </c>
      <c r="E49" s="18">
        <f>AVERAGE('Globals PS1'!M49,'Globals PS2'!M49,'Globals PS3'!M49)</f>
        <v>0.67622850958453962</v>
      </c>
      <c r="F49" s="18">
        <f>AVERAGE('Globals PS1'!N49,'Globals PS2'!N49,'Globals PS3'!N49)</f>
        <v>1</v>
      </c>
      <c r="G49" s="18">
        <f>AVERAGE('Globals PS1'!O49,'Globals PS2'!O49,'Globals PS3'!O49)</f>
        <v>1</v>
      </c>
      <c r="H49" s="18">
        <f>AVERAGE('Globals PS1'!P49,'Globals PS2'!P49,'Globals PS3'!P49)</f>
        <v>1</v>
      </c>
      <c r="I49" s="18">
        <f>AVERAGE('Globals PS1'!Q49,'Globals PS2'!Q49,'Globals PS3'!Q49)</f>
        <v>0.67622850958453962</v>
      </c>
      <c r="J49" s="18">
        <f>AVERAGE('Globals PS1'!R49,'Globals PS2'!R49,'Globals PS3'!R49)</f>
        <v>0.6707294794733184</v>
      </c>
      <c r="K49" s="18">
        <f>AVERAGE('Globals PS1'!S49,'Globals PS2'!S49,'Globals PS3'!S49)</f>
        <v>0.6707294794733184</v>
      </c>
      <c r="L49" s="18">
        <f>AVERAGE('Globals PS1'!T49,'Globals PS2'!T49,'Globals PS3'!T49)</f>
        <v>0.6707294794733184</v>
      </c>
      <c r="M49" s="18">
        <f>AVERAGE('Globals PS1'!U49,'Globals PS2'!U49,'Globals PS3'!U49)</f>
        <v>0.99033816425120769</v>
      </c>
      <c r="N49" s="18">
        <f>AVERAGE('Globals PS1'!V49,'Globals PS2'!V49,'Globals PS3'!V49)</f>
        <v>0.99033816425120769</v>
      </c>
      <c r="O49" s="18">
        <f>AVERAGE('Globals PS1'!W49,'Globals PS2'!W49,'Globals PS3'!W49)</f>
        <v>0.99033816425120769</v>
      </c>
      <c r="P49" s="31">
        <f>AVERAGE('Globals PS1'!X49,'Globals PS2'!X49,'Globals PS3'!X49)</f>
        <v>0.6707294794733184</v>
      </c>
      <c r="R49" s="10" t="s">
        <v>10</v>
      </c>
      <c r="S49" s="10">
        <f t="shared" si="9"/>
        <v>0.99033816425120769</v>
      </c>
      <c r="T49" s="5">
        <f t="shared" si="10"/>
        <v>0.67622850958453962</v>
      </c>
      <c r="U49" s="5">
        <f t="shared" si="11"/>
        <v>0.6707294794733184</v>
      </c>
      <c r="V49" s="5"/>
      <c r="W49" s="10" t="b">
        <f>IF(B49=MAX(B$10,B$23,B$36,B$49,B$62,B$75),TRUE,FALSE)</f>
        <v>1</v>
      </c>
      <c r="X49" s="11" t="b">
        <f>IF(I49=MAX(I$10,I$23,I$36,I$49,I$62,I$75),TRUE,FALSE)</f>
        <v>1</v>
      </c>
      <c r="Y49" s="5" t="b">
        <f>IF(P49=MAX(P$10,P$23,P$36,P$49,P$62,P$75),TRUE,FALSE)</f>
        <v>1</v>
      </c>
      <c r="AA49" s="56"/>
      <c r="AB49" s="57"/>
      <c r="AC49" s="57"/>
      <c r="AD49" s="57"/>
      <c r="AE49" s="57"/>
      <c r="AF49" s="57"/>
      <c r="AG49" s="57"/>
      <c r="AH49" s="58"/>
    </row>
    <row r="50" spans="1:34" x14ac:dyDescent="0.35">
      <c r="A50" s="40" t="s">
        <v>11</v>
      </c>
      <c r="B50" s="30">
        <f>AVERAGE('Globals PS1'!J50,'Globals PS2'!J50,'Globals PS3'!J50)</f>
        <v>2.0739129672180018E-2</v>
      </c>
      <c r="C50" s="18">
        <f>AVERAGE('Globals PS1'!K50,'Globals PS2'!K50,'Globals PS3'!K50)</f>
        <v>3.442043461223817E-2</v>
      </c>
      <c r="D50" s="18">
        <f>AVERAGE('Globals PS1'!L50,'Globals PS2'!L50,'Globals PS3'!L50)</f>
        <v>3.442043461223817E-2</v>
      </c>
      <c r="E50" s="18">
        <f>AVERAGE('Globals PS1'!M50,'Globals PS2'!M50,'Globals PS3'!M50)</f>
        <v>3.442043461223817E-2</v>
      </c>
      <c r="F50" s="18">
        <f>AVERAGE('Globals PS1'!N50,'Globals PS2'!N50,'Globals PS3'!N50)</f>
        <v>0</v>
      </c>
      <c r="G50" s="18">
        <f>AVERAGE('Globals PS1'!O50,'Globals PS2'!O50,'Globals PS3'!O50)</f>
        <v>0</v>
      </c>
      <c r="H50" s="18">
        <f>AVERAGE('Globals PS1'!P50,'Globals PS2'!P50,'Globals PS3'!P50)</f>
        <v>0</v>
      </c>
      <c r="I50" s="18">
        <f>AVERAGE('Globals PS1'!Q50,'Globals PS2'!Q50,'Globals PS3'!Q50)</f>
        <v>3.442043461223817E-2</v>
      </c>
      <c r="J50" s="18">
        <f>AVERAGE('Globals PS1'!R50,'Globals PS2'!R50,'Globals PS3'!R50)</f>
        <v>4.3541155099760163E-2</v>
      </c>
      <c r="K50" s="18">
        <f>AVERAGE('Globals PS1'!S50,'Globals PS2'!S50,'Globals PS3'!S50)</f>
        <v>4.3541155099760163E-2</v>
      </c>
      <c r="L50" s="18">
        <f>AVERAGE('Globals PS1'!T50,'Globals PS2'!T50,'Globals PS3'!T50)</f>
        <v>4.3541155099760163E-2</v>
      </c>
      <c r="M50" s="18">
        <f>AVERAGE('Globals PS1'!U50,'Globals PS2'!U50,'Globals PS3'!U50)</f>
        <v>2.0739129672180018E-2</v>
      </c>
      <c r="N50" s="18">
        <f>AVERAGE('Globals PS1'!V50,'Globals PS2'!V50,'Globals PS3'!V50)</f>
        <v>2.0739129672180018E-2</v>
      </c>
      <c r="O50" s="18">
        <f>AVERAGE('Globals PS1'!W50,'Globals PS2'!W50,'Globals PS3'!W50)</f>
        <v>2.0739129672180018E-2</v>
      </c>
      <c r="P50" s="31">
        <f>AVERAGE('Globals PS1'!X50,'Globals PS2'!X50,'Globals PS3'!X50)</f>
        <v>4.3541155099760163E-2</v>
      </c>
      <c r="R50" s="10" t="s">
        <v>11</v>
      </c>
      <c r="S50" s="10">
        <f t="shared" si="9"/>
        <v>2.0739129672180018E-2</v>
      </c>
      <c r="T50" s="5">
        <f t="shared" si="10"/>
        <v>3.442043461223817E-2</v>
      </c>
      <c r="U50" s="5">
        <f t="shared" si="11"/>
        <v>4.3541155099760163E-2</v>
      </c>
      <c r="V50" s="5"/>
      <c r="W50" s="10" t="b">
        <f>IF(B50=MIN(B$11,B$24,B$37,B$50,B$63,B$76),TRUE,FALSE)</f>
        <v>0</v>
      </c>
      <c r="X50" s="11" t="b">
        <f>IF(I50=MIN(I$11,I$24,I$37,I$50,I$63,I$76),TRUE,FALSE)</f>
        <v>0</v>
      </c>
      <c r="Y50" s="5" t="b">
        <f>IF(P50=MIN(P$11,P$24,P$37,P$50,P$63,P$76),TRUE,FALSE)</f>
        <v>0</v>
      </c>
      <c r="AA50" s="56"/>
      <c r="AB50" s="57"/>
      <c r="AC50" s="57"/>
      <c r="AD50" s="57"/>
      <c r="AE50" s="57"/>
      <c r="AF50" s="57"/>
      <c r="AG50" s="57"/>
      <c r="AH50" s="58"/>
    </row>
    <row r="51" spans="1:34" ht="15" thickBot="1" x14ac:dyDescent="0.4">
      <c r="A51" s="37" t="s">
        <v>12</v>
      </c>
      <c r="B51" s="32">
        <f>AVERAGE('Globals PS1'!J51,'Globals PS2'!J51,'Globals PS3'!J51)</f>
        <v>2.9856636646392449E-2</v>
      </c>
      <c r="C51" s="19">
        <f>AVERAGE('Globals PS1'!K51,'Globals PS2'!K51,'Globals PS3'!K51)</f>
        <v>9.2167937048097504E-2</v>
      </c>
      <c r="D51" s="19">
        <f>AVERAGE('Globals PS1'!L51,'Globals PS2'!L51,'Globals PS3'!L51)</f>
        <v>9.2167937048097504E-2</v>
      </c>
      <c r="E51" s="19">
        <f>AVERAGE('Globals PS1'!M51,'Globals PS2'!M51,'Globals PS3'!M51)</f>
        <v>9.2167937048097504E-2</v>
      </c>
      <c r="F51" s="19">
        <f>AVERAGE('Globals PS1'!N51,'Globals PS2'!N51,'Globals PS3'!N51)</f>
        <v>4.9821717193189174E-3</v>
      </c>
      <c r="G51" s="19">
        <f>AVERAGE('Globals PS1'!O51,'Globals PS2'!O51,'Globals PS3'!O51)</f>
        <v>0</v>
      </c>
      <c r="H51" s="19">
        <f>AVERAGE('Globals PS1'!P51,'Globals PS2'!P51,'Globals PS3'!P51)</f>
        <v>0</v>
      </c>
      <c r="I51" s="19">
        <f>AVERAGE('Globals PS1'!Q51,'Globals PS2'!Q51,'Globals PS3'!Q51)</f>
        <v>9.2167937048097504E-2</v>
      </c>
      <c r="J51" s="19">
        <f>AVERAGE('Globals PS1'!R51,'Globals PS2'!R51,'Globals PS3'!R51)</f>
        <v>0.10554626242886599</v>
      </c>
      <c r="K51" s="19">
        <f>AVERAGE('Globals PS1'!S51,'Globals PS2'!S51,'Globals PS3'!S51)</f>
        <v>0.10554626242886599</v>
      </c>
      <c r="L51" s="19">
        <f>AVERAGE('Globals PS1'!T51,'Globals PS2'!T51,'Globals PS3'!T51)</f>
        <v>0.10554626242886599</v>
      </c>
      <c r="M51" s="19">
        <f>AVERAGE('Globals PS1'!U51,'Globals PS2'!U51,'Globals PS3'!U51)</f>
        <v>3.442931479973995E-2</v>
      </c>
      <c r="N51" s="19">
        <f>AVERAGE('Globals PS1'!V51,'Globals PS2'!V51,'Globals PS3'!V51)</f>
        <v>2.9856636646392449E-2</v>
      </c>
      <c r="O51" s="19">
        <f>AVERAGE('Globals PS1'!W51,'Globals PS2'!W51,'Globals PS3'!W51)</f>
        <v>2.9856636646392449E-2</v>
      </c>
      <c r="P51" s="33">
        <f>AVERAGE('Globals PS1'!X51,'Globals PS2'!X51,'Globals PS3'!X51)</f>
        <v>0.10554626242886599</v>
      </c>
      <c r="R51" s="12" t="s">
        <v>12</v>
      </c>
      <c r="S51" s="12">
        <f t="shared" si="9"/>
        <v>2.9856636646392449E-2</v>
      </c>
      <c r="T51" s="14">
        <f t="shared" si="10"/>
        <v>9.2167937048097504E-2</v>
      </c>
      <c r="U51" s="14">
        <f t="shared" si="11"/>
        <v>0.10554626242886599</v>
      </c>
      <c r="V51" s="14"/>
      <c r="W51" s="12" t="b">
        <f>IF(B51=MIN(B$12,B$25,B$38,B$51,B$64,B$77),TRUE,FALSE)</f>
        <v>1</v>
      </c>
      <c r="X51" s="13" t="b">
        <f>IF(I51=MIN(I$12,I$25,I$38,I$51,I$64,I$77),TRUE,FALSE)</f>
        <v>0</v>
      </c>
      <c r="Y51" s="14" t="b">
        <f>IF(P51=MIN(P$12,P$25,P$38,P$51,P$64,P$77),TRUE,FALSE)</f>
        <v>0</v>
      </c>
      <c r="AA51" s="59"/>
      <c r="AB51" s="60"/>
      <c r="AC51" s="60"/>
      <c r="AD51" s="60"/>
      <c r="AE51" s="60"/>
      <c r="AF51" s="60"/>
      <c r="AG51" s="60"/>
      <c r="AH51" s="61"/>
    </row>
    <row r="52" spans="1:34" ht="15" thickBot="1" x14ac:dyDescent="0.4">
      <c r="A52" s="34"/>
      <c r="B52" s="34"/>
      <c r="C52" s="34"/>
      <c r="D52" s="34"/>
      <c r="E52" s="34"/>
      <c r="F52" s="34"/>
      <c r="G52" s="34"/>
      <c r="H52" s="34"/>
      <c r="I52" s="34"/>
      <c r="J52" s="34"/>
      <c r="K52" s="34"/>
      <c r="L52" s="34"/>
      <c r="M52" s="34"/>
      <c r="N52" s="34"/>
      <c r="O52" s="34"/>
      <c r="P52" s="34"/>
    </row>
    <row r="53" spans="1:34" ht="15" thickBot="1" x14ac:dyDescent="0.4">
      <c r="A53" s="27" t="s">
        <v>1</v>
      </c>
      <c r="B53" s="35" t="s">
        <v>28</v>
      </c>
      <c r="C53" s="36"/>
      <c r="D53" s="34"/>
      <c r="E53" s="34"/>
      <c r="F53" s="34"/>
      <c r="G53" s="34"/>
      <c r="H53" s="34"/>
      <c r="I53" s="34"/>
      <c r="J53" s="34"/>
      <c r="K53" s="34"/>
      <c r="L53" s="34"/>
      <c r="M53" s="34"/>
      <c r="N53" s="34"/>
      <c r="O53" s="34"/>
      <c r="P53" s="34"/>
    </row>
    <row r="54" spans="1:34" ht="15" thickBot="1" x14ac:dyDescent="0.4">
      <c r="A54" s="37" t="s">
        <v>0</v>
      </c>
      <c r="B54" s="38" t="s">
        <v>30</v>
      </c>
      <c r="C54" s="36"/>
      <c r="D54" s="34"/>
      <c r="E54" s="34"/>
      <c r="F54" s="34"/>
      <c r="G54" s="34"/>
      <c r="H54" s="34"/>
      <c r="I54" s="34"/>
      <c r="J54" s="34"/>
      <c r="K54" s="34"/>
      <c r="L54" s="34"/>
      <c r="M54" s="34"/>
      <c r="N54" s="34"/>
      <c r="O54" s="34"/>
      <c r="P54" s="34"/>
      <c r="S54" s="50" t="s">
        <v>42</v>
      </c>
      <c r="T54" s="51"/>
      <c r="U54" s="51"/>
      <c r="V54" s="52"/>
      <c r="W54" s="50" t="s">
        <v>80</v>
      </c>
      <c r="X54" s="51"/>
      <c r="Y54" s="52"/>
    </row>
    <row r="55" spans="1:34" ht="15" thickBot="1" x14ac:dyDescent="0.4">
      <c r="A55" s="27"/>
      <c r="B55" s="38" t="s">
        <v>13</v>
      </c>
      <c r="C55" s="35" t="s">
        <v>14</v>
      </c>
      <c r="D55" s="35" t="s">
        <v>15</v>
      </c>
      <c r="E55" s="35" t="s">
        <v>16</v>
      </c>
      <c r="F55" s="35" t="s">
        <v>17</v>
      </c>
      <c r="G55" s="35" t="s">
        <v>18</v>
      </c>
      <c r="H55" s="35" t="s">
        <v>19</v>
      </c>
      <c r="I55" s="35" t="s">
        <v>20</v>
      </c>
      <c r="J55" s="35" t="s">
        <v>21</v>
      </c>
      <c r="K55" s="35" t="s">
        <v>22</v>
      </c>
      <c r="L55" s="35" t="s">
        <v>23</v>
      </c>
      <c r="M55" s="35" t="s">
        <v>24</v>
      </c>
      <c r="N55" s="35" t="s">
        <v>25</v>
      </c>
      <c r="O55" s="35" t="s">
        <v>26</v>
      </c>
      <c r="P55" s="36" t="s">
        <v>27</v>
      </c>
      <c r="S55" s="10" t="s">
        <v>39</v>
      </c>
      <c r="T55" s="5" t="s">
        <v>40</v>
      </c>
      <c r="U55" s="14" t="s">
        <v>41</v>
      </c>
      <c r="W55" s="15" t="s">
        <v>39</v>
      </c>
      <c r="X55" s="16" t="s">
        <v>40</v>
      </c>
      <c r="Y55" s="3" t="s">
        <v>41</v>
      </c>
    </row>
    <row r="56" spans="1:34" x14ac:dyDescent="0.35">
      <c r="A56" s="39" t="s">
        <v>4</v>
      </c>
      <c r="B56" s="28">
        <f>AVERAGE('Globals PS1'!J56,'Globals PS2'!J56,'Globals PS3'!J56)</f>
        <v>0.97165055889024721</v>
      </c>
      <c r="C56" s="17">
        <f>AVERAGE('Globals PS1'!K56,'Globals PS2'!K56,'Globals PS3'!K56)</f>
        <v>0.59251519937226171</v>
      </c>
      <c r="D56" s="17">
        <f>AVERAGE('Globals PS1'!L56,'Globals PS2'!L56,'Globals PS3'!L56)</f>
        <v>0.59251519937226171</v>
      </c>
      <c r="E56" s="17">
        <f>AVERAGE('Globals PS1'!M56,'Globals PS2'!M56,'Globals PS3'!M56)</f>
        <v>0.59251519937226171</v>
      </c>
      <c r="F56" s="17">
        <f>AVERAGE('Globals PS1'!N56,'Globals PS2'!N56,'Globals PS3'!N56)</f>
        <v>0.99637732230523424</v>
      </c>
      <c r="G56" s="17">
        <f>AVERAGE('Globals PS1'!O56,'Globals PS2'!O56,'Globals PS3'!O56)</f>
        <v>1</v>
      </c>
      <c r="H56" s="17">
        <f>AVERAGE('Globals PS1'!P56,'Globals PS2'!P56,'Globals PS3'!P56)</f>
        <v>1</v>
      </c>
      <c r="I56" s="17">
        <f>AVERAGE('Globals PS1'!Q56,'Globals PS2'!Q56,'Globals PS3'!Q56)</f>
        <v>0.59251519937226171</v>
      </c>
      <c r="J56" s="17">
        <f>AVERAGE('Globals PS1'!R56,'Globals PS2'!R56,'Globals PS3'!R56)</f>
        <v>0.57923278992034566</v>
      </c>
      <c r="K56" s="17">
        <f>AVERAGE('Globals PS1'!S56,'Globals PS2'!S56,'Globals PS3'!S56)</f>
        <v>0.57923278992034566</v>
      </c>
      <c r="L56" s="17">
        <f>AVERAGE('Globals PS1'!T56,'Globals PS2'!T56,'Globals PS3'!T56)</f>
        <v>0.57923278992034566</v>
      </c>
      <c r="M56" s="17">
        <f>AVERAGE('Globals PS1'!U56,'Globals PS2'!U56,'Globals PS3'!U56)</f>
        <v>0.96828019367822049</v>
      </c>
      <c r="N56" s="17">
        <f>AVERAGE('Globals PS1'!V56,'Globals PS2'!V56,'Globals PS3'!V56)</f>
        <v>0.97165055889024721</v>
      </c>
      <c r="O56" s="17">
        <f>AVERAGE('Globals PS1'!W56,'Globals PS2'!W56,'Globals PS3'!W56)</f>
        <v>0.97165055889024721</v>
      </c>
      <c r="P56" s="29">
        <f>AVERAGE('Globals PS1'!X56,'Globals PS2'!X56,'Globals PS3'!X56)</f>
        <v>0.57923278992034566</v>
      </c>
      <c r="R56" s="15" t="s">
        <v>4</v>
      </c>
      <c r="S56" s="15">
        <f>B56</f>
        <v>0.97165055889024721</v>
      </c>
      <c r="T56" s="16">
        <f>I56</f>
        <v>0.59251519937226171</v>
      </c>
      <c r="U56" s="16">
        <f>P56</f>
        <v>0.57923278992034566</v>
      </c>
      <c r="V56" s="16"/>
      <c r="W56" s="15" t="b">
        <f>IF(B56=MAX(B$4,B$17,B$30,B$43,B$56,B$69),TRUE,FALSE)</f>
        <v>0</v>
      </c>
      <c r="X56" s="9" t="b">
        <f>IF(I56=MAX(I$4,I$17,I$30,I$43,I$56,I$69),TRUE,FALSE)</f>
        <v>0</v>
      </c>
      <c r="Y56" s="16" t="b">
        <f>IF(P56=MAX(P$4,P$17,P$30,P$43,P$56,P$69),TRUE,FALSE)</f>
        <v>0</v>
      </c>
    </row>
    <row r="57" spans="1:34" x14ac:dyDescent="0.35">
      <c r="A57" s="40" t="s">
        <v>5</v>
      </c>
      <c r="B57" s="30">
        <f>AVERAGE('Globals PS1'!J57,'Globals PS2'!J57,'Globals PS3'!J57)</f>
        <v>1.1880872604145032E-2</v>
      </c>
      <c r="C57" s="18">
        <f>AVERAGE('Globals PS1'!K57,'Globals PS2'!K57,'Globals PS3'!K57)</f>
        <v>1.7455846390010826E-2</v>
      </c>
      <c r="D57" s="18">
        <f>AVERAGE('Globals PS1'!L57,'Globals PS2'!L57,'Globals PS3'!L57)</f>
        <v>1.7455846390010826E-2</v>
      </c>
      <c r="E57" s="18">
        <f>AVERAGE('Globals PS1'!M57,'Globals PS2'!M57,'Globals PS3'!M57)</f>
        <v>1.7455846390010826E-2</v>
      </c>
      <c r="F57" s="18">
        <f>AVERAGE('Globals PS1'!N57,'Globals PS2'!N57,'Globals PS3'!N57)</f>
        <v>4.2021515344581204E-3</v>
      </c>
      <c r="G57" s="18">
        <f>AVERAGE('Globals PS1'!O57,'Globals PS2'!O57,'Globals PS3'!O57)</f>
        <v>0</v>
      </c>
      <c r="H57" s="18">
        <f>AVERAGE('Globals PS1'!P57,'Globals PS2'!P57,'Globals PS3'!P57)</f>
        <v>0</v>
      </c>
      <c r="I57" s="18">
        <f>AVERAGE('Globals PS1'!Q57,'Globals PS2'!Q57,'Globals PS3'!Q57)</f>
        <v>1.7455846390010826E-2</v>
      </c>
      <c r="J57" s="18">
        <f>AVERAGE('Globals PS1'!R57,'Globals PS2'!R57,'Globals PS3'!R57)</f>
        <v>2.0004978563133619E-2</v>
      </c>
      <c r="K57" s="18">
        <f>AVERAGE('Globals PS1'!S57,'Globals PS2'!S57,'Globals PS3'!S57)</f>
        <v>2.0004978563133619E-2</v>
      </c>
      <c r="L57" s="18">
        <f>AVERAGE('Globals PS1'!T57,'Globals PS2'!T57,'Globals PS3'!T57)</f>
        <v>2.0004978563133619E-2</v>
      </c>
      <c r="M57" s="18">
        <f>AVERAGE('Globals PS1'!U57,'Globals PS2'!U57,'Globals PS3'!U57)</f>
        <v>1.3411326870902197E-2</v>
      </c>
      <c r="N57" s="18">
        <f>AVERAGE('Globals PS1'!V57,'Globals PS2'!V57,'Globals PS3'!V57)</f>
        <v>1.1880872604145032E-2</v>
      </c>
      <c r="O57" s="18">
        <f>AVERAGE('Globals PS1'!W57,'Globals PS2'!W57,'Globals PS3'!W57)</f>
        <v>1.1880872604145032E-2</v>
      </c>
      <c r="P57" s="31">
        <f>AVERAGE('Globals PS1'!X57,'Globals PS2'!X57,'Globals PS3'!X57)</f>
        <v>2.0004978563133619E-2</v>
      </c>
      <c r="R57" s="10" t="s">
        <v>5</v>
      </c>
      <c r="S57" s="10">
        <f t="shared" ref="S57:S64" si="12">B57</f>
        <v>1.1880872604145032E-2</v>
      </c>
      <c r="T57" s="5">
        <f t="shared" ref="T57:T64" si="13">I57</f>
        <v>1.7455846390010826E-2</v>
      </c>
      <c r="U57" s="5">
        <f t="shared" ref="U57:U64" si="14">P57</f>
        <v>2.0004978563133619E-2</v>
      </c>
      <c r="V57" s="5"/>
      <c r="W57" s="10" t="b">
        <f>IF(B57=MIN(B$5,B$18,B$31,B$44,B$57,B$70),TRUE,FALSE)</f>
        <v>0</v>
      </c>
      <c r="X57" s="11" t="b">
        <f>IF(I57=MIN(I$5,I$18,I$31,I$44,I$57,I$70),TRUE,FALSE)</f>
        <v>0</v>
      </c>
      <c r="Y57" s="5" t="b">
        <f>IF(P57=MIN(P$5,P$18,P$31,P$44,P$57,P$70),TRUE,FALSE)</f>
        <v>0</v>
      </c>
    </row>
    <row r="58" spans="1:34" x14ac:dyDescent="0.35">
      <c r="A58" s="40" t="s">
        <v>6</v>
      </c>
      <c r="B58" s="30">
        <f>AVERAGE('Globals PS1'!J58,'Globals PS2'!J58,'Globals PS3'!J58)</f>
        <v>0.9604815276048152</v>
      </c>
      <c r="C58" s="18">
        <f>AVERAGE('Globals PS1'!K58,'Globals PS2'!K58,'Globals PS3'!K58)</f>
        <v>0.56601808170303747</v>
      </c>
      <c r="D58" s="18">
        <f>AVERAGE('Globals PS1'!L58,'Globals PS2'!L58,'Globals PS3'!L58)</f>
        <v>0.56601808170303747</v>
      </c>
      <c r="E58" s="18">
        <f>AVERAGE('Globals PS1'!M58,'Globals PS2'!M58,'Globals PS3'!M58)</f>
        <v>0.56601808170303747</v>
      </c>
      <c r="F58" s="18">
        <f>AVERAGE('Globals PS1'!N58,'Globals PS2'!N58,'Globals PS3'!N58)</f>
        <v>0.98556908810103538</v>
      </c>
      <c r="G58" s="18">
        <f>AVERAGE('Globals PS1'!O58,'Globals PS2'!O58,'Globals PS3'!O58)</f>
        <v>1</v>
      </c>
      <c r="H58" s="18">
        <f>AVERAGE('Globals PS1'!P58,'Globals PS2'!P58,'Globals PS3'!P58)</f>
        <v>1</v>
      </c>
      <c r="I58" s="18">
        <f>AVERAGE('Globals PS1'!Q58,'Globals PS2'!Q58,'Globals PS3'!Q58)</f>
        <v>0.56601808170303747</v>
      </c>
      <c r="J58" s="18">
        <f>AVERAGE('Globals PS1'!R58,'Globals PS2'!R58,'Globals PS3'!R58)</f>
        <v>0.5497188515558431</v>
      </c>
      <c r="K58" s="18">
        <f>AVERAGE('Globals PS1'!S58,'Globals PS2'!S58,'Globals PS3'!S58)</f>
        <v>0.5497188515558431</v>
      </c>
      <c r="L58" s="18">
        <f>AVERAGE('Globals PS1'!T58,'Globals PS2'!T58,'Globals PS3'!T58)</f>
        <v>0.5497188515558431</v>
      </c>
      <c r="M58" s="18">
        <f>AVERAGE('Globals PS1'!U58,'Globals PS2'!U58,'Globals PS3'!U58)</f>
        <v>0.94982404626880401</v>
      </c>
      <c r="N58" s="18">
        <f>AVERAGE('Globals PS1'!V58,'Globals PS2'!V58,'Globals PS3'!V58)</f>
        <v>0.9604815276048152</v>
      </c>
      <c r="O58" s="18">
        <f>AVERAGE('Globals PS1'!W58,'Globals PS2'!W58,'Globals PS3'!W58)</f>
        <v>0.9604815276048152</v>
      </c>
      <c r="P58" s="31">
        <f>AVERAGE('Globals PS1'!X58,'Globals PS2'!X58,'Globals PS3'!X58)</f>
        <v>0.5497188515558431</v>
      </c>
      <c r="R58" s="10" t="s">
        <v>6</v>
      </c>
      <c r="S58" s="10">
        <f t="shared" si="12"/>
        <v>0.9604815276048152</v>
      </c>
      <c r="T58" s="5">
        <f t="shared" si="13"/>
        <v>0.56601808170303747</v>
      </c>
      <c r="U58" s="5">
        <f t="shared" si="14"/>
        <v>0.5497188515558431</v>
      </c>
      <c r="V58" s="5"/>
      <c r="W58" s="10" t="b">
        <f>IF(B58=MAX(B$6,B$19,B$32,B$45,B$58,B$71),TRUE,FALSE)</f>
        <v>1</v>
      </c>
      <c r="X58" s="11" t="b">
        <f>IF(I58=MAX(I$6,I$19,I$32,I$45,I$58,I$71),TRUE,FALSE)</f>
        <v>0</v>
      </c>
      <c r="Y58" s="5" t="b">
        <f>IF(P58=MAX(P$6,P$19,P$32,P$45,P$58,P$71),TRUE,FALSE)</f>
        <v>0</v>
      </c>
    </row>
    <row r="59" spans="1:34" x14ac:dyDescent="0.35">
      <c r="A59" s="40" t="s">
        <v>7</v>
      </c>
      <c r="B59" s="30">
        <f>AVERAGE('Globals PS1'!J59,'Globals PS2'!J59,'Globals PS3'!J59)</f>
        <v>0.9604815276048152</v>
      </c>
      <c r="C59" s="18">
        <f>AVERAGE('Globals PS1'!K59,'Globals PS2'!K59,'Globals PS3'!K59)</f>
        <v>0.58130402574783413</v>
      </c>
      <c r="D59" s="18">
        <f>AVERAGE('Globals PS1'!L59,'Globals PS2'!L59,'Globals PS3'!L59)</f>
        <v>0.58130402574783413</v>
      </c>
      <c r="E59" s="18">
        <f>AVERAGE('Globals PS1'!M59,'Globals PS2'!M59,'Globals PS3'!M59)</f>
        <v>0.58130402574783413</v>
      </c>
      <c r="F59" s="18">
        <f>AVERAGE('Globals PS1'!N59,'Globals PS2'!N59,'Globals PS3'!N59)</f>
        <v>0.99502256383253462</v>
      </c>
      <c r="G59" s="18">
        <f>AVERAGE('Globals PS1'!O59,'Globals PS2'!O59,'Globals PS3'!O59)</f>
        <v>1</v>
      </c>
      <c r="H59" s="18">
        <f>AVERAGE('Globals PS1'!P59,'Globals PS2'!P59,'Globals PS3'!P59)</f>
        <v>1</v>
      </c>
      <c r="I59" s="18">
        <f>AVERAGE('Globals PS1'!Q59,'Globals PS2'!Q59,'Globals PS3'!Q59)</f>
        <v>0.58130402574783413</v>
      </c>
      <c r="J59" s="18">
        <f>AVERAGE('Globals PS1'!R59,'Globals PS2'!R59,'Globals PS3'!R59)</f>
        <v>0.56668575933090992</v>
      </c>
      <c r="K59" s="18">
        <f>AVERAGE('Globals PS1'!S59,'Globals PS2'!S59,'Globals PS3'!S59)</f>
        <v>0.56668575933090992</v>
      </c>
      <c r="L59" s="18">
        <f>AVERAGE('Globals PS1'!T59,'Globals PS2'!T59,'Globals PS3'!T59)</f>
        <v>0.56668575933090992</v>
      </c>
      <c r="M59" s="18">
        <f>AVERAGE('Globals PS1'!U59,'Globals PS2'!U59,'Globals PS3'!U59)</f>
        <v>0.95642675435807156</v>
      </c>
      <c r="N59" s="18">
        <f>AVERAGE('Globals PS1'!V59,'Globals PS2'!V59,'Globals PS3'!V59)</f>
        <v>0.9604815276048152</v>
      </c>
      <c r="O59" s="18">
        <f>AVERAGE('Globals PS1'!W59,'Globals PS2'!W59,'Globals PS3'!W59)</f>
        <v>0.9604815276048152</v>
      </c>
      <c r="P59" s="31">
        <f>AVERAGE('Globals PS1'!X59,'Globals PS2'!X59,'Globals PS3'!X59)</f>
        <v>0.56668575933090992</v>
      </c>
      <c r="R59" s="10" t="s">
        <v>7</v>
      </c>
      <c r="S59" s="10">
        <f t="shared" si="12"/>
        <v>0.9604815276048152</v>
      </c>
      <c r="T59" s="5">
        <f t="shared" si="13"/>
        <v>0.58130402574783413</v>
      </c>
      <c r="U59" s="5">
        <f t="shared" si="14"/>
        <v>0.56668575933090992</v>
      </c>
      <c r="V59" s="5"/>
      <c r="W59" s="10" t="b">
        <f>IF(B59=MAX(B$7,B$20,B$33,B$46,B$59,B$72),TRUE,FALSE)</f>
        <v>1</v>
      </c>
      <c r="X59" s="11" t="b">
        <f>IF(I59=MAX(I$7,I$20,I$33,I$46,I$59,I$72),TRUE,FALSE)</f>
        <v>0</v>
      </c>
      <c r="Y59" s="5" t="b">
        <f>IF(P59=MAX(P$7,P$20,P$33,P$46,P$59,P$72),TRUE,FALSE)</f>
        <v>0</v>
      </c>
    </row>
    <row r="60" spans="1:34" x14ac:dyDescent="0.35">
      <c r="A60" s="40" t="s">
        <v>8</v>
      </c>
      <c r="B60" s="30">
        <f>AVERAGE('Globals PS1'!J60,'Globals PS2'!J60,'Globals PS3'!J60)</f>
        <v>0.9726027397260274</v>
      </c>
      <c r="C60" s="18">
        <f>AVERAGE('Globals PS1'!K60,'Globals PS2'!K60,'Globals PS3'!K60)</f>
        <v>0.58922115857881618</v>
      </c>
      <c r="D60" s="18">
        <f>AVERAGE('Globals PS1'!L60,'Globals PS2'!L60,'Globals PS3'!L60)</f>
        <v>0.58922115857881618</v>
      </c>
      <c r="E60" s="18">
        <f>AVERAGE('Globals PS1'!M60,'Globals PS2'!M60,'Globals PS3'!M60)</f>
        <v>0.58922115857881618</v>
      </c>
      <c r="F60" s="18">
        <f>AVERAGE('Globals PS1'!N60,'Globals PS2'!N60,'Globals PS3'!N60)</f>
        <v>0.99793535665588928</v>
      </c>
      <c r="G60" s="18">
        <f>AVERAGE('Globals PS1'!O60,'Globals PS2'!O60,'Globals PS3'!O60)</f>
        <v>1</v>
      </c>
      <c r="H60" s="18">
        <f>AVERAGE('Globals PS1'!P60,'Globals PS2'!P60,'Globals PS3'!P60)</f>
        <v>1</v>
      </c>
      <c r="I60" s="18">
        <f>AVERAGE('Globals PS1'!Q60,'Globals PS2'!Q60,'Globals PS3'!Q60)</f>
        <v>0.58922115857881618</v>
      </c>
      <c r="J60" s="18">
        <f>AVERAGE('Globals PS1'!R60,'Globals PS2'!R60,'Globals PS3'!R60)</f>
        <v>0.57434985175207354</v>
      </c>
      <c r="K60" s="18">
        <f>AVERAGE('Globals PS1'!S60,'Globals PS2'!S60,'Globals PS3'!S60)</f>
        <v>0.57434985175207354</v>
      </c>
      <c r="L60" s="18">
        <f>AVERAGE('Globals PS1'!T60,'Globals PS2'!T60,'Globals PS3'!T60)</f>
        <v>0.57434985175207354</v>
      </c>
      <c r="M60" s="18">
        <f>AVERAGE('Globals PS1'!U60,'Globals PS2'!U60,'Globals PS3'!U60)</f>
        <v>0.9726027397260274</v>
      </c>
      <c r="N60" s="18">
        <f>AVERAGE('Globals PS1'!V60,'Globals PS2'!V60,'Globals PS3'!V60)</f>
        <v>0.9726027397260274</v>
      </c>
      <c r="O60" s="18">
        <f>AVERAGE('Globals PS1'!W60,'Globals PS2'!W60,'Globals PS3'!W60)</f>
        <v>0.9726027397260274</v>
      </c>
      <c r="P60" s="31">
        <f>AVERAGE('Globals PS1'!X60,'Globals PS2'!X60,'Globals PS3'!X60)</f>
        <v>0.57434985175207354</v>
      </c>
      <c r="R60" s="10" t="s">
        <v>8</v>
      </c>
      <c r="S60" s="10">
        <f t="shared" si="12"/>
        <v>0.9726027397260274</v>
      </c>
      <c r="T60" s="5">
        <f t="shared" si="13"/>
        <v>0.58922115857881618</v>
      </c>
      <c r="U60" s="5">
        <f t="shared" si="14"/>
        <v>0.57434985175207354</v>
      </c>
      <c r="V60" s="5"/>
      <c r="W60" s="10" t="b">
        <f>IF(B60=MAX(B$8,B$21,B$34,B$47,B$60,B$73),TRUE,FALSE)</f>
        <v>0</v>
      </c>
      <c r="X60" s="11" t="b">
        <f>IF(I60=MAX(I$8,I$21,I$34,I$47,I$60,I$73),TRUE,FALSE)</f>
        <v>0</v>
      </c>
      <c r="Y60" s="5" t="b">
        <f>IF(P60=MAX(P$8,P$21,P$34,P$47,P$60,P$73),TRUE,FALSE)</f>
        <v>0</v>
      </c>
    </row>
    <row r="61" spans="1:34" x14ac:dyDescent="0.35">
      <c r="A61" s="40" t="s">
        <v>9</v>
      </c>
      <c r="B61" s="30">
        <f>AVERAGE('Globals PS1'!J61,'Globals PS2'!J61,'Globals PS3'!J61)</f>
        <v>0.98122065727699537</v>
      </c>
      <c r="C61" s="18">
        <f>AVERAGE('Globals PS1'!K61,'Globals PS2'!K61,'Globals PS3'!K61)</f>
        <v>0.60166583005329521</v>
      </c>
      <c r="D61" s="18">
        <f>AVERAGE('Globals PS1'!L61,'Globals PS2'!L61,'Globals PS3'!L61)</f>
        <v>0.60166583005329521</v>
      </c>
      <c r="E61" s="18">
        <f>AVERAGE('Globals PS1'!M61,'Globals PS2'!M61,'Globals PS3'!M61)</f>
        <v>0.60166583005329521</v>
      </c>
      <c r="F61" s="18">
        <f>AVERAGE('Globals PS1'!N61,'Globals PS2'!N61,'Globals PS3'!N61)</f>
        <v>1</v>
      </c>
      <c r="G61" s="18">
        <f>AVERAGE('Globals PS1'!O61,'Globals PS2'!O61,'Globals PS3'!O61)</f>
        <v>1</v>
      </c>
      <c r="H61" s="18">
        <f>AVERAGE('Globals PS1'!P61,'Globals PS2'!P61,'Globals PS3'!P61)</f>
        <v>1</v>
      </c>
      <c r="I61" s="18">
        <f>AVERAGE('Globals PS1'!Q61,'Globals PS2'!Q61,'Globals PS3'!Q61)</f>
        <v>0.60166583005329521</v>
      </c>
      <c r="J61" s="18">
        <f>AVERAGE('Globals PS1'!R61,'Globals PS2'!R61,'Globals PS3'!R61)</f>
        <v>0.58555035470530259</v>
      </c>
      <c r="K61" s="18">
        <f>AVERAGE('Globals PS1'!S61,'Globals PS2'!S61,'Globals PS3'!S61)</f>
        <v>0.58555035470530259</v>
      </c>
      <c r="L61" s="18">
        <f>AVERAGE('Globals PS1'!T61,'Globals PS2'!T61,'Globals PS3'!T61)</f>
        <v>0.58555035470530259</v>
      </c>
      <c r="M61" s="18">
        <f>AVERAGE('Globals PS1'!U61,'Globals PS2'!U61,'Globals PS3'!U61)</f>
        <v>0.9798583186091081</v>
      </c>
      <c r="N61" s="18">
        <f>AVERAGE('Globals PS1'!V61,'Globals PS2'!V61,'Globals PS3'!V61)</f>
        <v>0.98122065727699537</v>
      </c>
      <c r="O61" s="18">
        <f>AVERAGE('Globals PS1'!W61,'Globals PS2'!W61,'Globals PS3'!W61)</f>
        <v>0.98122065727699537</v>
      </c>
      <c r="P61" s="31">
        <f>AVERAGE('Globals PS1'!X61,'Globals PS2'!X61,'Globals PS3'!X61)</f>
        <v>0.58555035470530259</v>
      </c>
      <c r="R61" s="10" t="s">
        <v>9</v>
      </c>
      <c r="S61" s="10">
        <f t="shared" si="12"/>
        <v>0.98122065727699537</v>
      </c>
      <c r="T61" s="5">
        <f t="shared" si="13"/>
        <v>0.60166583005329521</v>
      </c>
      <c r="U61" s="5">
        <f t="shared" si="14"/>
        <v>0.58555035470530259</v>
      </c>
      <c r="V61" s="5"/>
      <c r="W61" s="10" t="b">
        <f>IF(B61=MAX(B$9,B$22,B$35,B$48,B$61,B$74),TRUE,FALSE)</f>
        <v>1</v>
      </c>
      <c r="X61" s="11" t="b">
        <f>IF(I61=MAX(I$9,I$22,I$35,I$48,I$61,I$74),TRUE,FALSE)</f>
        <v>0</v>
      </c>
      <c r="Y61" s="5" t="b">
        <f>IF(P61=MAX(P$9,P$22,P$35,P$48,P$61,P$74),TRUE,FALSE)</f>
        <v>0</v>
      </c>
    </row>
    <row r="62" spans="1:34" x14ac:dyDescent="0.35">
      <c r="A62" s="40" t="s">
        <v>10</v>
      </c>
      <c r="B62" s="30">
        <f>AVERAGE('Globals PS1'!J62,'Globals PS2'!J62,'Globals PS3'!J62)</f>
        <v>0.99033816425120769</v>
      </c>
      <c r="C62" s="18">
        <f>AVERAGE('Globals PS1'!K62,'Globals PS2'!K62,'Globals PS3'!K62)</f>
        <v>0.63125955925066934</v>
      </c>
      <c r="D62" s="18">
        <f>AVERAGE('Globals PS1'!L62,'Globals PS2'!L62,'Globals PS3'!L62)</f>
        <v>0.63125955925066934</v>
      </c>
      <c r="E62" s="18">
        <f>AVERAGE('Globals PS1'!M62,'Globals PS2'!M62,'Globals PS3'!M62)</f>
        <v>0.63125955925066934</v>
      </c>
      <c r="F62" s="18">
        <f>AVERAGE('Globals PS1'!N62,'Globals PS2'!N62,'Globals PS3'!N62)</f>
        <v>1</v>
      </c>
      <c r="G62" s="18">
        <f>AVERAGE('Globals PS1'!O62,'Globals PS2'!O62,'Globals PS3'!O62)</f>
        <v>1</v>
      </c>
      <c r="H62" s="18">
        <f>AVERAGE('Globals PS1'!P62,'Globals PS2'!P62,'Globals PS3'!P62)</f>
        <v>1</v>
      </c>
      <c r="I62" s="18">
        <f>AVERAGE('Globals PS1'!Q62,'Globals PS2'!Q62,'Globals PS3'!Q62)</f>
        <v>0.63125955925066934</v>
      </c>
      <c r="J62" s="18">
        <f>AVERAGE('Globals PS1'!R62,'Globals PS2'!R62,'Globals PS3'!R62)</f>
        <v>0.62523466502501346</v>
      </c>
      <c r="K62" s="18">
        <f>AVERAGE('Globals PS1'!S62,'Globals PS2'!S62,'Globals PS3'!S62)</f>
        <v>0.62523466502501346</v>
      </c>
      <c r="L62" s="18">
        <f>AVERAGE('Globals PS1'!T62,'Globals PS2'!T62,'Globals PS3'!T62)</f>
        <v>0.62523466502501346</v>
      </c>
      <c r="M62" s="18">
        <f>AVERAGE('Globals PS1'!U62,'Globals PS2'!U62,'Globals PS3'!U62)</f>
        <v>0.99033816425120769</v>
      </c>
      <c r="N62" s="18">
        <f>AVERAGE('Globals PS1'!V62,'Globals PS2'!V62,'Globals PS3'!V62)</f>
        <v>0.99033816425120769</v>
      </c>
      <c r="O62" s="18">
        <f>AVERAGE('Globals PS1'!W62,'Globals PS2'!W62,'Globals PS3'!W62)</f>
        <v>0.99033816425120769</v>
      </c>
      <c r="P62" s="31">
        <f>AVERAGE('Globals PS1'!X62,'Globals PS2'!X62,'Globals PS3'!X62)</f>
        <v>0.62523466502501346</v>
      </c>
      <c r="R62" s="10" t="s">
        <v>10</v>
      </c>
      <c r="S62" s="10">
        <f t="shared" si="12"/>
        <v>0.99033816425120769</v>
      </c>
      <c r="T62" s="5">
        <f t="shared" si="13"/>
        <v>0.63125955925066934</v>
      </c>
      <c r="U62" s="5">
        <f t="shared" si="14"/>
        <v>0.62523466502501346</v>
      </c>
      <c r="V62" s="5"/>
      <c r="W62" s="10" t="b">
        <f>IF(B62=MAX(B$10,B$23,B$36,B$49,B$62,B$75),TRUE,FALSE)</f>
        <v>1</v>
      </c>
      <c r="X62" s="11" t="b">
        <f>IF(I62=MAX(I$10,I$23,I$36,I$49,I$62,I$75),TRUE,FALSE)</f>
        <v>0</v>
      </c>
      <c r="Y62" s="5" t="b">
        <f>IF(P62=MAX(P$10,P$23,P$36,P$49,P$62,P$75),TRUE,FALSE)</f>
        <v>0</v>
      </c>
    </row>
    <row r="63" spans="1:34" x14ac:dyDescent="0.35">
      <c r="A63" s="40" t="s">
        <v>11</v>
      </c>
      <c r="B63" s="30">
        <f>AVERAGE('Globals PS1'!J63,'Globals PS2'!J63,'Globals PS3'!J63)</f>
        <v>2.0739129672180018E-2</v>
      </c>
      <c r="C63" s="18">
        <f>AVERAGE('Globals PS1'!K63,'Globals PS2'!K63,'Globals PS3'!K63)</f>
        <v>2.0361804305461157E-2</v>
      </c>
      <c r="D63" s="18">
        <f>AVERAGE('Globals PS1'!L63,'Globals PS2'!L63,'Globals PS3'!L63)</f>
        <v>2.0361804305461157E-2</v>
      </c>
      <c r="E63" s="18">
        <f>AVERAGE('Globals PS1'!M63,'Globals PS2'!M63,'Globals PS3'!M63)</f>
        <v>2.0361804305461157E-2</v>
      </c>
      <c r="F63" s="18">
        <f>AVERAGE('Globals PS1'!N63,'Globals PS2'!N63,'Globals PS3'!N63)</f>
        <v>4.9774361674654139E-3</v>
      </c>
      <c r="G63" s="18">
        <f>AVERAGE('Globals PS1'!O63,'Globals PS2'!O63,'Globals PS3'!O63)</f>
        <v>0</v>
      </c>
      <c r="H63" s="18">
        <f>AVERAGE('Globals PS1'!P63,'Globals PS2'!P63,'Globals PS3'!P63)</f>
        <v>0</v>
      </c>
      <c r="I63" s="18">
        <f>AVERAGE('Globals PS1'!Q63,'Globals PS2'!Q63,'Globals PS3'!Q63)</f>
        <v>2.0361804305461157E-2</v>
      </c>
      <c r="J63" s="18">
        <f>AVERAGE('Globals PS1'!R63,'Globals PS2'!R63,'Globals PS3'!R63)</f>
        <v>1.886459537439265E-2</v>
      </c>
      <c r="K63" s="18">
        <f>AVERAGE('Globals PS1'!S63,'Globals PS2'!S63,'Globals PS3'!S63)</f>
        <v>1.886459537439265E-2</v>
      </c>
      <c r="L63" s="18">
        <f>AVERAGE('Globals PS1'!T63,'Globals PS2'!T63,'Globals PS3'!T63)</f>
        <v>1.886459537439265E-2</v>
      </c>
      <c r="M63" s="18">
        <f>AVERAGE('Globals PS1'!U63,'Globals PS2'!U63,'Globals PS3'!U63)</f>
        <v>2.343156425103643E-2</v>
      </c>
      <c r="N63" s="18">
        <f>AVERAGE('Globals PS1'!V63,'Globals PS2'!V63,'Globals PS3'!V63)</f>
        <v>2.0739129672180018E-2</v>
      </c>
      <c r="O63" s="18">
        <f>AVERAGE('Globals PS1'!W63,'Globals PS2'!W63,'Globals PS3'!W63)</f>
        <v>2.0739129672180018E-2</v>
      </c>
      <c r="P63" s="31">
        <f>AVERAGE('Globals PS1'!X63,'Globals PS2'!X63,'Globals PS3'!X63)</f>
        <v>1.886459537439265E-2</v>
      </c>
      <c r="R63" s="10" t="s">
        <v>11</v>
      </c>
      <c r="S63" s="10">
        <f t="shared" si="12"/>
        <v>2.0739129672180018E-2</v>
      </c>
      <c r="T63" s="5">
        <f t="shared" si="13"/>
        <v>2.0361804305461157E-2</v>
      </c>
      <c r="U63" s="5">
        <f t="shared" si="14"/>
        <v>1.886459537439265E-2</v>
      </c>
      <c r="V63" s="5"/>
      <c r="W63" s="10" t="b">
        <f>IF(B63=MIN(B$11,B$24,B$37,B$50,B$63,B$76),TRUE,FALSE)</f>
        <v>0</v>
      </c>
      <c r="X63" s="11" t="b">
        <f>IF(I63=MIN(I$11,I$24,I$37,I$50,I$63,I$76),TRUE,FALSE)</f>
        <v>0</v>
      </c>
      <c r="Y63" s="5" t="b">
        <f>IF(P63=MIN(P$11,P$24,P$37,P$50,P$63,P$76),TRUE,FALSE)</f>
        <v>1</v>
      </c>
    </row>
    <row r="64" spans="1:34" ht="15" thickBot="1" x14ac:dyDescent="0.4">
      <c r="A64" s="37" t="s">
        <v>12</v>
      </c>
      <c r="B64" s="32">
        <f>AVERAGE('Globals PS1'!J64,'Globals PS2'!J64,'Globals PS3'!J64)</f>
        <v>2.9856636646392449E-2</v>
      </c>
      <c r="C64" s="19">
        <f>AVERAGE('Globals PS1'!K64,'Globals PS2'!K64,'Globals PS3'!K64)</f>
        <v>6.524147754763171E-2</v>
      </c>
      <c r="D64" s="19">
        <f>AVERAGE('Globals PS1'!L64,'Globals PS2'!L64,'Globals PS3'!L64)</f>
        <v>6.524147754763171E-2</v>
      </c>
      <c r="E64" s="19">
        <f>AVERAGE('Globals PS1'!M64,'Globals PS2'!M64,'Globals PS3'!M64)</f>
        <v>6.524147754763171E-2</v>
      </c>
      <c r="F64" s="19">
        <f>AVERAGE('Globals PS1'!N64,'Globals PS2'!N64,'Globals PS3'!N64)</f>
        <v>1.4430911898964579E-2</v>
      </c>
      <c r="G64" s="19">
        <f>AVERAGE('Globals PS1'!O64,'Globals PS2'!O64,'Globals PS3'!O64)</f>
        <v>0</v>
      </c>
      <c r="H64" s="19">
        <f>AVERAGE('Globals PS1'!P64,'Globals PS2'!P64,'Globals PS3'!P64)</f>
        <v>0</v>
      </c>
      <c r="I64" s="19">
        <f>AVERAGE('Globals PS1'!Q64,'Globals PS2'!Q64,'Globals PS3'!Q64)</f>
        <v>6.524147754763171E-2</v>
      </c>
      <c r="J64" s="19">
        <f>AVERAGE('Globals PS1'!R64,'Globals PS2'!R64,'Globals PS3'!R64)</f>
        <v>7.5515813469170426E-2</v>
      </c>
      <c r="K64" s="19">
        <f>AVERAGE('Globals PS1'!S64,'Globals PS2'!S64,'Globals PS3'!S64)</f>
        <v>7.5515813469170426E-2</v>
      </c>
      <c r="L64" s="19">
        <f>AVERAGE('Globals PS1'!T64,'Globals PS2'!T64,'Globals PS3'!T64)</f>
        <v>7.5515813469170426E-2</v>
      </c>
      <c r="M64" s="19">
        <f>AVERAGE('Globals PS1'!U64,'Globals PS2'!U64,'Globals PS3'!U64)</f>
        <v>4.0514117982403675E-2</v>
      </c>
      <c r="N64" s="19">
        <f>AVERAGE('Globals PS1'!V64,'Globals PS2'!V64,'Globals PS3'!V64)</f>
        <v>2.9856636646392449E-2</v>
      </c>
      <c r="O64" s="19">
        <f>AVERAGE('Globals PS1'!W64,'Globals PS2'!W64,'Globals PS3'!W64)</f>
        <v>2.9856636646392449E-2</v>
      </c>
      <c r="P64" s="33">
        <f>AVERAGE('Globals PS1'!X64,'Globals PS2'!X64,'Globals PS3'!X64)</f>
        <v>7.5515813469170426E-2</v>
      </c>
      <c r="R64" s="12" t="s">
        <v>12</v>
      </c>
      <c r="S64" s="12">
        <f t="shared" si="12"/>
        <v>2.9856636646392449E-2</v>
      </c>
      <c r="T64" s="14">
        <f t="shared" si="13"/>
        <v>6.524147754763171E-2</v>
      </c>
      <c r="U64" s="14">
        <f t="shared" si="14"/>
        <v>7.5515813469170426E-2</v>
      </c>
      <c r="V64" s="14"/>
      <c r="W64" s="12" t="b">
        <f>IF(B64=MIN(B$12,B$25,B$38,B$51,B$64,B$77),TRUE,FALSE)</f>
        <v>1</v>
      </c>
      <c r="X64" s="13" t="b">
        <f>IF(I64=MIN(I$12,I$25,I$38,I$51,I$64,I$77),TRUE,FALSE)</f>
        <v>0</v>
      </c>
      <c r="Y64" s="14" t="b">
        <f>IF(P64=MIN(P$12,P$25,P$38,P$51,P$64,P$77),TRUE,FALSE)</f>
        <v>0</v>
      </c>
    </row>
    <row r="65" spans="1:25" ht="15" thickBot="1" x14ac:dyDescent="0.4">
      <c r="A65" s="34"/>
      <c r="B65" s="34"/>
      <c r="C65" s="34"/>
      <c r="D65" s="34"/>
      <c r="E65" s="34"/>
      <c r="F65" s="34"/>
      <c r="G65" s="34"/>
      <c r="H65" s="34"/>
      <c r="I65" s="34"/>
      <c r="J65" s="34"/>
      <c r="K65" s="34"/>
      <c r="L65" s="34"/>
      <c r="M65" s="34"/>
      <c r="N65" s="34"/>
      <c r="O65" s="34"/>
      <c r="P65" s="34"/>
    </row>
    <row r="66" spans="1:25" ht="15" thickBot="1" x14ac:dyDescent="0.4">
      <c r="A66" s="27" t="s">
        <v>1</v>
      </c>
      <c r="B66" s="35" t="s">
        <v>29</v>
      </c>
      <c r="C66" s="36"/>
      <c r="D66" s="34"/>
      <c r="E66" s="34"/>
      <c r="F66" s="34"/>
      <c r="G66" s="34"/>
      <c r="H66" s="34"/>
      <c r="I66" s="34"/>
      <c r="J66" s="34"/>
      <c r="K66" s="34"/>
      <c r="L66" s="34"/>
      <c r="M66" s="34"/>
      <c r="N66" s="34"/>
      <c r="O66" s="34"/>
      <c r="P66" s="34"/>
    </row>
    <row r="67" spans="1:25" ht="15" thickBot="1" x14ac:dyDescent="0.4">
      <c r="A67" s="37" t="s">
        <v>0</v>
      </c>
      <c r="B67" s="38" t="s">
        <v>30</v>
      </c>
      <c r="C67" s="36"/>
      <c r="D67" s="34"/>
      <c r="E67" s="34"/>
      <c r="F67" s="34"/>
      <c r="G67" s="34"/>
      <c r="H67" s="34"/>
      <c r="I67" s="34"/>
      <c r="J67" s="34"/>
      <c r="K67" s="34"/>
      <c r="L67" s="34"/>
      <c r="M67" s="34"/>
      <c r="N67" s="34"/>
      <c r="O67" s="34"/>
      <c r="P67" s="34"/>
      <c r="S67" s="50" t="s">
        <v>42</v>
      </c>
      <c r="T67" s="51"/>
      <c r="U67" s="51"/>
      <c r="V67" s="52"/>
      <c r="W67" s="50" t="s">
        <v>80</v>
      </c>
      <c r="X67" s="51"/>
      <c r="Y67" s="52"/>
    </row>
    <row r="68" spans="1:25" ht="15" thickBot="1" x14ac:dyDescent="0.4">
      <c r="A68" s="27"/>
      <c r="B68" s="38" t="s">
        <v>13</v>
      </c>
      <c r="C68" s="35" t="s">
        <v>14</v>
      </c>
      <c r="D68" s="35" t="s">
        <v>15</v>
      </c>
      <c r="E68" s="35" t="s">
        <v>16</v>
      </c>
      <c r="F68" s="35" t="s">
        <v>17</v>
      </c>
      <c r="G68" s="35" t="s">
        <v>18</v>
      </c>
      <c r="H68" s="35" t="s">
        <v>19</v>
      </c>
      <c r="I68" s="35" t="s">
        <v>20</v>
      </c>
      <c r="J68" s="35" t="s">
        <v>21</v>
      </c>
      <c r="K68" s="35" t="s">
        <v>22</v>
      </c>
      <c r="L68" s="35" t="s">
        <v>23</v>
      </c>
      <c r="M68" s="35" t="s">
        <v>24</v>
      </c>
      <c r="N68" s="35" t="s">
        <v>25</v>
      </c>
      <c r="O68" s="35" t="s">
        <v>26</v>
      </c>
      <c r="P68" s="36" t="s">
        <v>27</v>
      </c>
      <c r="S68" s="10" t="s">
        <v>39</v>
      </c>
      <c r="T68" s="5" t="s">
        <v>40</v>
      </c>
      <c r="U68" s="14" t="s">
        <v>41</v>
      </c>
      <c r="W68" s="15" t="s">
        <v>39</v>
      </c>
      <c r="X68" s="16" t="s">
        <v>40</v>
      </c>
      <c r="Y68" s="3" t="s">
        <v>41</v>
      </c>
    </row>
    <row r="69" spans="1:25" x14ac:dyDescent="0.35">
      <c r="A69" s="39" t="s">
        <v>4</v>
      </c>
      <c r="B69" s="28">
        <f>AVERAGE('Globals PS1'!J69,'Globals PS2'!J69,'Globals PS3'!J69)</f>
        <v>0.96751149102276945</v>
      </c>
      <c r="C69" s="17">
        <f>AVERAGE('Globals PS1'!K69,'Globals PS2'!K69,'Globals PS3'!K69)</f>
        <v>0.60743943909719678</v>
      </c>
      <c r="D69" s="17">
        <f>AVERAGE('Globals PS1'!L69,'Globals PS2'!L69,'Globals PS3'!L69)</f>
        <v>0.60743943909719678</v>
      </c>
      <c r="E69" s="17">
        <f>AVERAGE('Globals PS1'!M69,'Globals PS2'!M69,'Globals PS3'!M69)</f>
        <v>0.60743943909719678</v>
      </c>
      <c r="F69" s="17">
        <f>AVERAGE('Globals PS1'!N69,'Globals PS2'!N69,'Globals PS3'!N69)</f>
        <v>1</v>
      </c>
      <c r="G69" s="17">
        <f>AVERAGE('Globals PS1'!O69,'Globals PS2'!O69,'Globals PS3'!O69)</f>
        <v>1</v>
      </c>
      <c r="H69" s="17">
        <f>AVERAGE('Globals PS1'!P69,'Globals PS2'!P69,'Globals PS3'!P69)</f>
        <v>1</v>
      </c>
      <c r="I69" s="17">
        <f>AVERAGE('Globals PS1'!Q69,'Globals PS2'!Q69,'Globals PS3'!Q69)</f>
        <v>0.60743943909719678</v>
      </c>
      <c r="J69" s="17">
        <f>AVERAGE('Globals PS1'!R69,'Globals PS2'!R69,'Globals PS3'!R69)</f>
        <v>0.59046165796358885</v>
      </c>
      <c r="K69" s="17">
        <f>AVERAGE('Globals PS1'!S69,'Globals PS2'!S69,'Globals PS3'!S69)</f>
        <v>0.59046165796358885</v>
      </c>
      <c r="L69" s="17">
        <f>AVERAGE('Globals PS1'!T69,'Globals PS2'!T69,'Globals PS3'!T69)</f>
        <v>0.59046165796358885</v>
      </c>
      <c r="M69" s="17">
        <f>AVERAGE('Globals PS1'!U69,'Globals PS2'!U69,'Globals PS3'!U69)</f>
        <v>0.96751149102276945</v>
      </c>
      <c r="N69" s="17">
        <f>AVERAGE('Globals PS1'!V69,'Globals PS2'!V69,'Globals PS3'!V69)</f>
        <v>0.96751149102276945</v>
      </c>
      <c r="O69" s="17">
        <f>AVERAGE('Globals PS1'!W69,'Globals PS2'!W69,'Globals PS3'!W69)</f>
        <v>0.96751149102276945</v>
      </c>
      <c r="P69" s="29">
        <f>AVERAGE('Globals PS1'!X69,'Globals PS2'!X69,'Globals PS3'!X69)</f>
        <v>0.59046165796358885</v>
      </c>
      <c r="R69" s="15" t="s">
        <v>4</v>
      </c>
      <c r="S69" s="15">
        <f>B69</f>
        <v>0.96751149102276945</v>
      </c>
      <c r="T69" s="16">
        <f>I69</f>
        <v>0.60743943909719678</v>
      </c>
      <c r="U69" s="16">
        <f>P69</f>
        <v>0.59046165796358885</v>
      </c>
      <c r="V69" s="16"/>
      <c r="W69" s="15" t="b">
        <f>IF(B69=MAX(B$4,B$17,B$30,B$43,B$56,B$69),TRUE,FALSE)</f>
        <v>0</v>
      </c>
      <c r="X69" s="9" t="b">
        <f>IF(I69=MAX(I$4,I$17,I$30,I$43,I$56,I$69),TRUE,FALSE)</f>
        <v>0</v>
      </c>
      <c r="Y69" s="16" t="b">
        <f>IF(P69=MAX(P$4,P$17,P$30,P$43,P$56,P$69),TRUE,FALSE)</f>
        <v>0</v>
      </c>
    </row>
    <row r="70" spans="1:25" x14ac:dyDescent="0.35">
      <c r="A70" s="40" t="s">
        <v>5</v>
      </c>
      <c r="B70" s="30">
        <f>AVERAGE('Globals PS1'!J70,'Globals PS2'!J70,'Globals PS3'!J70)</f>
        <v>1.0175056966212096E-2</v>
      </c>
      <c r="C70" s="18">
        <f>AVERAGE('Globals PS1'!K70,'Globals PS2'!K70,'Globals PS3'!K70)</f>
        <v>1.4258770726510066E-2</v>
      </c>
      <c r="D70" s="18">
        <f>AVERAGE('Globals PS1'!L70,'Globals PS2'!L70,'Globals PS3'!L70)</f>
        <v>1.4258770726510066E-2</v>
      </c>
      <c r="E70" s="18">
        <f>AVERAGE('Globals PS1'!M70,'Globals PS2'!M70,'Globals PS3'!M70)</f>
        <v>1.4258770726510066E-2</v>
      </c>
      <c r="F70" s="18">
        <f>AVERAGE('Globals PS1'!N70,'Globals PS2'!N70,'Globals PS3'!N70)</f>
        <v>0</v>
      </c>
      <c r="G70" s="18">
        <f>AVERAGE('Globals PS1'!O70,'Globals PS2'!O70,'Globals PS3'!O70)</f>
        <v>0</v>
      </c>
      <c r="H70" s="18">
        <f>AVERAGE('Globals PS1'!P70,'Globals PS2'!P70,'Globals PS3'!P70)</f>
        <v>0</v>
      </c>
      <c r="I70" s="18">
        <f>AVERAGE('Globals PS1'!Q70,'Globals PS2'!Q70,'Globals PS3'!Q70)</f>
        <v>1.4258770726510066E-2</v>
      </c>
      <c r="J70" s="18">
        <f>AVERAGE('Globals PS1'!R70,'Globals PS2'!R70,'Globals PS3'!R70)</f>
        <v>1.7663461894683378E-2</v>
      </c>
      <c r="K70" s="18">
        <f>AVERAGE('Globals PS1'!S70,'Globals PS2'!S70,'Globals PS3'!S70)</f>
        <v>1.7663461894683378E-2</v>
      </c>
      <c r="L70" s="18">
        <f>AVERAGE('Globals PS1'!T70,'Globals PS2'!T70,'Globals PS3'!T70)</f>
        <v>1.7663461894683378E-2</v>
      </c>
      <c r="M70" s="18">
        <f>AVERAGE('Globals PS1'!U70,'Globals PS2'!U70,'Globals PS3'!U70)</f>
        <v>1.0175056966212096E-2</v>
      </c>
      <c r="N70" s="18">
        <f>AVERAGE('Globals PS1'!V70,'Globals PS2'!V70,'Globals PS3'!V70)</f>
        <v>1.0175056966212096E-2</v>
      </c>
      <c r="O70" s="18">
        <f>AVERAGE('Globals PS1'!W70,'Globals PS2'!W70,'Globals PS3'!W70)</f>
        <v>1.0175056966212096E-2</v>
      </c>
      <c r="P70" s="31">
        <f>AVERAGE('Globals PS1'!X70,'Globals PS2'!X70,'Globals PS3'!X70)</f>
        <v>1.7663461894683378E-2</v>
      </c>
      <c r="R70" s="10" t="s">
        <v>5</v>
      </c>
      <c r="S70" s="10">
        <f t="shared" ref="S70:S77" si="15">B70</f>
        <v>1.0175056966212096E-2</v>
      </c>
      <c r="T70" s="5">
        <f t="shared" ref="T70:T77" si="16">I70</f>
        <v>1.4258770726510066E-2</v>
      </c>
      <c r="U70" s="5">
        <f t="shared" ref="U70:U77" si="17">P70</f>
        <v>1.7663461894683378E-2</v>
      </c>
      <c r="V70" s="5"/>
      <c r="W70" s="10" t="b">
        <f>IF(B70=MIN(B$5,B$18,B$31,B$44,B$57,B$70),TRUE,FALSE)</f>
        <v>1</v>
      </c>
      <c r="X70" s="11" t="b">
        <f>IF(I70=MIN(I$5,I$18,I$31,I$44,I$57,I$70),TRUE,FALSE)</f>
        <v>0</v>
      </c>
      <c r="Y70" s="5" t="b">
        <f>IF(P70=MIN(P$5,P$18,P$31,P$44,P$57,P$70),TRUE,FALSE)</f>
        <v>1</v>
      </c>
    </row>
    <row r="71" spans="1:25" x14ac:dyDescent="0.35">
      <c r="A71" s="40" t="s">
        <v>6</v>
      </c>
      <c r="B71" s="30">
        <f>AVERAGE('Globals PS1'!J71,'Globals PS2'!J71,'Globals PS3'!J71)</f>
        <v>0.9604815276048152</v>
      </c>
      <c r="C71" s="18">
        <f>AVERAGE('Globals PS1'!K71,'Globals PS2'!K71,'Globals PS3'!K71)</f>
        <v>0.5847540369069123</v>
      </c>
      <c r="D71" s="18">
        <f>AVERAGE('Globals PS1'!L71,'Globals PS2'!L71,'Globals PS3'!L71)</f>
        <v>0.5847540369069123</v>
      </c>
      <c r="E71" s="18">
        <f>AVERAGE('Globals PS1'!M71,'Globals PS2'!M71,'Globals PS3'!M71)</f>
        <v>0.5847540369069123</v>
      </c>
      <c r="F71" s="18">
        <f>AVERAGE('Globals PS1'!N71,'Globals PS2'!N71,'Globals PS3'!N71)</f>
        <v>1</v>
      </c>
      <c r="G71" s="18">
        <f>AVERAGE('Globals PS1'!O71,'Globals PS2'!O71,'Globals PS3'!O71)</f>
        <v>1</v>
      </c>
      <c r="H71" s="18">
        <f>AVERAGE('Globals PS1'!P71,'Globals PS2'!P71,'Globals PS3'!P71)</f>
        <v>1</v>
      </c>
      <c r="I71" s="18">
        <f>AVERAGE('Globals PS1'!Q71,'Globals PS2'!Q71,'Globals PS3'!Q71)</f>
        <v>0.5847540369069123</v>
      </c>
      <c r="J71" s="18">
        <f>AVERAGE('Globals PS1'!R71,'Globals PS2'!R71,'Globals PS3'!R71)</f>
        <v>0.56544856761624762</v>
      </c>
      <c r="K71" s="18">
        <f>AVERAGE('Globals PS1'!S71,'Globals PS2'!S71,'Globals PS3'!S71)</f>
        <v>0.56544856761624762</v>
      </c>
      <c r="L71" s="18">
        <f>AVERAGE('Globals PS1'!T71,'Globals PS2'!T71,'Globals PS3'!T71)</f>
        <v>0.56544856761624762</v>
      </c>
      <c r="M71" s="18">
        <f>AVERAGE('Globals PS1'!U71,'Globals PS2'!U71,'Globals PS3'!U71)</f>
        <v>0.9604815276048152</v>
      </c>
      <c r="N71" s="18">
        <f>AVERAGE('Globals PS1'!V71,'Globals PS2'!V71,'Globals PS3'!V71)</f>
        <v>0.9604815276048152</v>
      </c>
      <c r="O71" s="18">
        <f>AVERAGE('Globals PS1'!W71,'Globals PS2'!W71,'Globals PS3'!W71)</f>
        <v>0.9604815276048152</v>
      </c>
      <c r="P71" s="31">
        <f>AVERAGE('Globals PS1'!X71,'Globals PS2'!X71,'Globals PS3'!X71)</f>
        <v>0.56544856761624762</v>
      </c>
      <c r="R71" s="10" t="s">
        <v>6</v>
      </c>
      <c r="S71" s="10">
        <f t="shared" si="15"/>
        <v>0.9604815276048152</v>
      </c>
      <c r="T71" s="5">
        <f t="shared" si="16"/>
        <v>0.5847540369069123</v>
      </c>
      <c r="U71" s="5">
        <f t="shared" si="17"/>
        <v>0.56544856761624762</v>
      </c>
      <c r="V71" s="5"/>
      <c r="W71" s="10" t="b">
        <f>IF(B71=MAX(B$6,B$19,B$32,B$45,B$58,B$71),TRUE,FALSE)</f>
        <v>1</v>
      </c>
      <c r="X71" s="11" t="b">
        <f>IF(I71=MAX(I$6,I$19,I$32,I$45,I$58,I$71),TRUE,FALSE)</f>
        <v>1</v>
      </c>
      <c r="Y71" s="5" t="b">
        <f>IF(P71=MAX(P$6,P$19,P$32,P$45,P$58,P$71),TRUE,FALSE)</f>
        <v>1</v>
      </c>
    </row>
    <row r="72" spans="1:25" x14ac:dyDescent="0.35">
      <c r="A72" s="40" t="s">
        <v>7</v>
      </c>
      <c r="B72" s="30">
        <f>AVERAGE('Globals PS1'!J72,'Globals PS2'!J72,'Globals PS3'!J72)</f>
        <v>0.9604815276048152</v>
      </c>
      <c r="C72" s="18">
        <f>AVERAGE('Globals PS1'!K72,'Globals PS2'!K72,'Globals PS3'!K72)</f>
        <v>0.59733594988482563</v>
      </c>
      <c r="D72" s="18">
        <f>AVERAGE('Globals PS1'!L72,'Globals PS2'!L72,'Globals PS3'!L72)</f>
        <v>0.59733594988482563</v>
      </c>
      <c r="E72" s="18">
        <f>AVERAGE('Globals PS1'!M72,'Globals PS2'!M72,'Globals PS3'!M72)</f>
        <v>0.59733594988482563</v>
      </c>
      <c r="F72" s="18">
        <f>AVERAGE('Globals PS1'!N72,'Globals PS2'!N72,'Globals PS3'!N72)</f>
        <v>1</v>
      </c>
      <c r="G72" s="18">
        <f>AVERAGE('Globals PS1'!O72,'Globals PS2'!O72,'Globals PS3'!O72)</f>
        <v>1</v>
      </c>
      <c r="H72" s="18">
        <f>AVERAGE('Globals PS1'!P72,'Globals PS2'!P72,'Globals PS3'!P72)</f>
        <v>1</v>
      </c>
      <c r="I72" s="18">
        <f>AVERAGE('Globals PS1'!Q72,'Globals PS2'!Q72,'Globals PS3'!Q72)</f>
        <v>0.59733594988482563</v>
      </c>
      <c r="J72" s="18">
        <f>AVERAGE('Globals PS1'!R72,'Globals PS2'!R72,'Globals PS3'!R72)</f>
        <v>0.57745942778305348</v>
      </c>
      <c r="K72" s="18">
        <f>AVERAGE('Globals PS1'!S72,'Globals PS2'!S72,'Globals PS3'!S72)</f>
        <v>0.57745942778305348</v>
      </c>
      <c r="L72" s="18">
        <f>AVERAGE('Globals PS1'!T72,'Globals PS2'!T72,'Globals PS3'!T72)</f>
        <v>0.57745942778305348</v>
      </c>
      <c r="M72" s="18">
        <f>AVERAGE('Globals PS1'!U72,'Globals PS2'!U72,'Globals PS3'!U72)</f>
        <v>0.9604815276048152</v>
      </c>
      <c r="N72" s="18">
        <f>AVERAGE('Globals PS1'!V72,'Globals PS2'!V72,'Globals PS3'!V72)</f>
        <v>0.9604815276048152</v>
      </c>
      <c r="O72" s="18">
        <f>AVERAGE('Globals PS1'!W72,'Globals PS2'!W72,'Globals PS3'!W72)</f>
        <v>0.9604815276048152</v>
      </c>
      <c r="P72" s="31">
        <f>AVERAGE('Globals PS1'!X72,'Globals PS2'!X72,'Globals PS3'!X72)</f>
        <v>0.57745942778305348</v>
      </c>
      <c r="R72" s="10" t="s">
        <v>7</v>
      </c>
      <c r="S72" s="10">
        <f t="shared" si="15"/>
        <v>0.9604815276048152</v>
      </c>
      <c r="T72" s="5">
        <f t="shared" si="16"/>
        <v>0.59733594988482563</v>
      </c>
      <c r="U72" s="5">
        <f t="shared" si="17"/>
        <v>0.57745942778305348</v>
      </c>
      <c r="V72" s="5"/>
      <c r="W72" s="10" t="b">
        <f>IF(B72=MAX(B$7,B$20,B$33,B$46,B$59,B$72),TRUE,FALSE)</f>
        <v>1</v>
      </c>
      <c r="X72" s="11" t="b">
        <f>IF(I72=MAX(I$7,I$20,I$33,I$46,I$59,I$72),TRUE,FALSE)</f>
        <v>0</v>
      </c>
      <c r="Y72" s="5" t="b">
        <f>IF(P72=MAX(P$7,P$20,P$33,P$46,P$59,P$72),TRUE,FALSE)</f>
        <v>0</v>
      </c>
    </row>
    <row r="73" spans="1:25" x14ac:dyDescent="0.35">
      <c r="A73" s="40" t="s">
        <v>8</v>
      </c>
      <c r="B73" s="30">
        <f>AVERAGE('Globals PS1'!J73,'Globals PS2'!J73,'Globals PS3'!J73)</f>
        <v>0.96909944515578317</v>
      </c>
      <c r="C73" s="18">
        <f>AVERAGE('Globals PS1'!K73,'Globals PS2'!K73,'Globals PS3'!K73)</f>
        <v>0.60625950201350642</v>
      </c>
      <c r="D73" s="18">
        <f>AVERAGE('Globals PS1'!L73,'Globals PS2'!L73,'Globals PS3'!L73)</f>
        <v>0.60625950201350642</v>
      </c>
      <c r="E73" s="18">
        <f>AVERAGE('Globals PS1'!M73,'Globals PS2'!M73,'Globals PS3'!M73)</f>
        <v>0.60625950201350642</v>
      </c>
      <c r="F73" s="18">
        <f>AVERAGE('Globals PS1'!N73,'Globals PS2'!N73,'Globals PS3'!N73)</f>
        <v>1</v>
      </c>
      <c r="G73" s="18">
        <f>AVERAGE('Globals PS1'!O73,'Globals PS2'!O73,'Globals PS3'!O73)</f>
        <v>1</v>
      </c>
      <c r="H73" s="18">
        <f>AVERAGE('Globals PS1'!P73,'Globals PS2'!P73,'Globals PS3'!P73)</f>
        <v>1</v>
      </c>
      <c r="I73" s="18">
        <f>AVERAGE('Globals PS1'!Q73,'Globals PS2'!Q73,'Globals PS3'!Q73)</f>
        <v>0.60625950201350642</v>
      </c>
      <c r="J73" s="18">
        <f>AVERAGE('Globals PS1'!R73,'Globals PS2'!R73,'Globals PS3'!R73)</f>
        <v>0.58645198839604329</v>
      </c>
      <c r="K73" s="18">
        <f>AVERAGE('Globals PS1'!S73,'Globals PS2'!S73,'Globals PS3'!S73)</f>
        <v>0.58645198839604329</v>
      </c>
      <c r="L73" s="18">
        <f>AVERAGE('Globals PS1'!T73,'Globals PS2'!T73,'Globals PS3'!T73)</f>
        <v>0.58645198839604329</v>
      </c>
      <c r="M73" s="18">
        <f>AVERAGE('Globals PS1'!U73,'Globals PS2'!U73,'Globals PS3'!U73)</f>
        <v>0.96909944515578317</v>
      </c>
      <c r="N73" s="18">
        <f>AVERAGE('Globals PS1'!V73,'Globals PS2'!V73,'Globals PS3'!V73)</f>
        <v>0.96909944515578317</v>
      </c>
      <c r="O73" s="18">
        <f>AVERAGE('Globals PS1'!W73,'Globals PS2'!W73,'Globals PS3'!W73)</f>
        <v>0.96909944515578317</v>
      </c>
      <c r="P73" s="31">
        <f>AVERAGE('Globals PS1'!X73,'Globals PS2'!X73,'Globals PS3'!X73)</f>
        <v>0.58645198839604329</v>
      </c>
      <c r="R73" s="10" t="s">
        <v>8</v>
      </c>
      <c r="S73" s="10">
        <f t="shared" si="15"/>
        <v>0.96909944515578317</v>
      </c>
      <c r="T73" s="5">
        <f t="shared" si="16"/>
        <v>0.60625950201350642</v>
      </c>
      <c r="U73" s="5">
        <f t="shared" si="17"/>
        <v>0.58645198839604329</v>
      </c>
      <c r="V73" s="5"/>
      <c r="W73" s="10" t="b">
        <f>IF(B73=MAX(B$8,B$21,B$34,B$47,B$60,B$73),TRUE,FALSE)</f>
        <v>0</v>
      </c>
      <c r="X73" s="11" t="b">
        <f>IF(I73=MAX(I$8,I$21,I$34,I$47,I$60,I$73),TRUE,FALSE)</f>
        <v>0</v>
      </c>
      <c r="Y73" s="5" t="b">
        <f>IF(P73=MAX(P$8,P$21,P$34,P$47,P$60,P$73),TRUE,FALSE)</f>
        <v>0</v>
      </c>
    </row>
    <row r="74" spans="1:25" x14ac:dyDescent="0.35">
      <c r="A74" s="40" t="s">
        <v>9</v>
      </c>
      <c r="B74" s="30">
        <f>AVERAGE('Globals PS1'!J74,'Globals PS2'!J74,'Globals PS3'!J74)</f>
        <v>0.96909944515578317</v>
      </c>
      <c r="C74" s="18">
        <f>AVERAGE('Globals PS1'!K74,'Globals PS2'!K74,'Globals PS3'!K74)</f>
        <v>0.61410946755595897</v>
      </c>
      <c r="D74" s="18">
        <f>AVERAGE('Globals PS1'!L74,'Globals PS2'!L74,'Globals PS3'!L74)</f>
        <v>0.61410946755595897</v>
      </c>
      <c r="E74" s="18">
        <f>AVERAGE('Globals PS1'!M74,'Globals PS2'!M74,'Globals PS3'!M74)</f>
        <v>0.61410946755595897</v>
      </c>
      <c r="F74" s="18">
        <f>AVERAGE('Globals PS1'!N74,'Globals PS2'!N74,'Globals PS3'!N74)</f>
        <v>1</v>
      </c>
      <c r="G74" s="18">
        <f>AVERAGE('Globals PS1'!O74,'Globals PS2'!O74,'Globals PS3'!O74)</f>
        <v>1</v>
      </c>
      <c r="H74" s="18">
        <f>AVERAGE('Globals PS1'!P74,'Globals PS2'!P74,'Globals PS3'!P74)</f>
        <v>1</v>
      </c>
      <c r="I74" s="18">
        <f>AVERAGE('Globals PS1'!Q74,'Globals PS2'!Q74,'Globals PS3'!Q74)</f>
        <v>0.61410946755595897</v>
      </c>
      <c r="J74" s="18">
        <f>AVERAGE('Globals PS1'!R74,'Globals PS2'!R74,'Globals PS3'!R74)</f>
        <v>0.59728656886279219</v>
      </c>
      <c r="K74" s="18">
        <f>AVERAGE('Globals PS1'!S74,'Globals PS2'!S74,'Globals PS3'!S74)</f>
        <v>0.59728656886279219</v>
      </c>
      <c r="L74" s="18">
        <f>AVERAGE('Globals PS1'!T74,'Globals PS2'!T74,'Globals PS3'!T74)</f>
        <v>0.59728656886279219</v>
      </c>
      <c r="M74" s="18">
        <f>AVERAGE('Globals PS1'!U74,'Globals PS2'!U74,'Globals PS3'!U74)</f>
        <v>0.96909944515578317</v>
      </c>
      <c r="N74" s="18">
        <f>AVERAGE('Globals PS1'!V74,'Globals PS2'!V74,'Globals PS3'!V74)</f>
        <v>0.96909944515578317</v>
      </c>
      <c r="O74" s="18">
        <f>AVERAGE('Globals PS1'!W74,'Globals PS2'!W74,'Globals PS3'!W74)</f>
        <v>0.96909944515578317</v>
      </c>
      <c r="P74" s="31">
        <f>AVERAGE('Globals PS1'!X74,'Globals PS2'!X74,'Globals PS3'!X74)</f>
        <v>0.59728656886279219</v>
      </c>
      <c r="R74" s="10" t="s">
        <v>9</v>
      </c>
      <c r="S74" s="10">
        <f t="shared" si="15"/>
        <v>0.96909944515578317</v>
      </c>
      <c r="T74" s="5">
        <f t="shared" si="16"/>
        <v>0.61410946755595897</v>
      </c>
      <c r="U74" s="5">
        <f t="shared" si="17"/>
        <v>0.59728656886279219</v>
      </c>
      <c r="V74" s="5"/>
      <c r="W74" s="10" t="b">
        <f>IF(B74=MAX(B$9,B$22,B$35,B$48,B$61,B$74),TRUE,FALSE)</f>
        <v>0</v>
      </c>
      <c r="X74" s="11" t="b">
        <f>IF(I74=MAX(I$9,I$22,I$35,I$48,I$61,I$74),TRUE,FALSE)</f>
        <v>0</v>
      </c>
      <c r="Y74" s="5" t="b">
        <f>IF(P74=MAX(P$9,P$22,P$35,P$48,P$61,P$74),TRUE,FALSE)</f>
        <v>0</v>
      </c>
    </row>
    <row r="75" spans="1:25" x14ac:dyDescent="0.35">
      <c r="A75" s="40" t="s">
        <v>10</v>
      </c>
      <c r="B75" s="30">
        <f>AVERAGE('Globals PS1'!J75,'Globals PS2'!J75,'Globals PS3'!J75)</f>
        <v>0.99033816425120769</v>
      </c>
      <c r="C75" s="18">
        <f>AVERAGE('Globals PS1'!K75,'Globals PS2'!K75,'Globals PS3'!K75)</f>
        <v>0.63454195152987036</v>
      </c>
      <c r="D75" s="18">
        <f>AVERAGE('Globals PS1'!L75,'Globals PS2'!L75,'Globals PS3'!L75)</f>
        <v>0.63454195152987036</v>
      </c>
      <c r="E75" s="18">
        <f>AVERAGE('Globals PS1'!M75,'Globals PS2'!M75,'Globals PS3'!M75)</f>
        <v>0.63454195152987036</v>
      </c>
      <c r="F75" s="18">
        <f>AVERAGE('Globals PS1'!N75,'Globals PS2'!N75,'Globals PS3'!N75)</f>
        <v>1</v>
      </c>
      <c r="G75" s="18">
        <f>AVERAGE('Globals PS1'!O75,'Globals PS2'!O75,'Globals PS3'!O75)</f>
        <v>1</v>
      </c>
      <c r="H75" s="18">
        <f>AVERAGE('Globals PS1'!P75,'Globals PS2'!P75,'Globals PS3'!P75)</f>
        <v>1</v>
      </c>
      <c r="I75" s="18">
        <f>AVERAGE('Globals PS1'!Q75,'Globals PS2'!Q75,'Globals PS3'!Q75)</f>
        <v>0.63454195152987036</v>
      </c>
      <c r="J75" s="18">
        <f>AVERAGE('Globals PS1'!R75,'Globals PS2'!R75,'Globals PS3'!R75)</f>
        <v>0.62930015985848786</v>
      </c>
      <c r="K75" s="18">
        <f>AVERAGE('Globals PS1'!S75,'Globals PS2'!S75,'Globals PS3'!S75)</f>
        <v>0.62930015985848786</v>
      </c>
      <c r="L75" s="18">
        <f>AVERAGE('Globals PS1'!T75,'Globals PS2'!T75,'Globals PS3'!T75)</f>
        <v>0.62930015985848786</v>
      </c>
      <c r="M75" s="18">
        <f>AVERAGE('Globals PS1'!U75,'Globals PS2'!U75,'Globals PS3'!U75)</f>
        <v>0.99033816425120769</v>
      </c>
      <c r="N75" s="18">
        <f>AVERAGE('Globals PS1'!V75,'Globals PS2'!V75,'Globals PS3'!V75)</f>
        <v>0.99033816425120769</v>
      </c>
      <c r="O75" s="18">
        <f>AVERAGE('Globals PS1'!W75,'Globals PS2'!W75,'Globals PS3'!W75)</f>
        <v>0.99033816425120769</v>
      </c>
      <c r="P75" s="31">
        <f>AVERAGE('Globals PS1'!X75,'Globals PS2'!X75,'Globals PS3'!X75)</f>
        <v>0.62930015985848786</v>
      </c>
      <c r="R75" s="10" t="s">
        <v>10</v>
      </c>
      <c r="S75" s="10">
        <f t="shared" si="15"/>
        <v>0.99033816425120769</v>
      </c>
      <c r="T75" s="5">
        <f t="shared" si="16"/>
        <v>0.63454195152987036</v>
      </c>
      <c r="U75" s="5">
        <f t="shared" si="17"/>
        <v>0.62930015985848786</v>
      </c>
      <c r="V75" s="5"/>
      <c r="W75" s="10" t="b">
        <f>IF(B75=MAX(B$10,B$23,B$36,B$49,B$62,B$75),TRUE,FALSE)</f>
        <v>1</v>
      </c>
      <c r="X75" s="11" t="b">
        <f>IF(I75=MAX(I$10,I$23,I$36,I$49,I$62,I$75),TRUE,FALSE)</f>
        <v>0</v>
      </c>
      <c r="Y75" s="5" t="b">
        <f>IF(P75=MAX(P$10,P$23,P$36,P$49,P$62,P$75),TRUE,FALSE)</f>
        <v>0</v>
      </c>
    </row>
    <row r="76" spans="1:25" x14ac:dyDescent="0.35">
      <c r="A76" s="40" t="s">
        <v>11</v>
      </c>
      <c r="B76" s="30">
        <f>AVERAGE('Globals PS1'!J76,'Globals PS2'!J76,'Globals PS3'!J76)</f>
        <v>8.6179175509678938E-3</v>
      </c>
      <c r="C76" s="18">
        <f>AVERAGE('Globals PS1'!K76,'Globals PS2'!K76,'Globals PS3'!K76)</f>
        <v>1.6773517671133258E-2</v>
      </c>
      <c r="D76" s="18">
        <f>AVERAGE('Globals PS1'!L76,'Globals PS2'!L76,'Globals PS3'!L76)</f>
        <v>1.6773517671133258E-2</v>
      </c>
      <c r="E76" s="18">
        <f>AVERAGE('Globals PS1'!M76,'Globals PS2'!M76,'Globals PS3'!M76)</f>
        <v>1.6773517671133258E-2</v>
      </c>
      <c r="F76" s="18">
        <f>AVERAGE('Globals PS1'!N76,'Globals PS2'!N76,'Globals PS3'!N76)</f>
        <v>0</v>
      </c>
      <c r="G76" s="18">
        <f>AVERAGE('Globals PS1'!O76,'Globals PS2'!O76,'Globals PS3'!O76)</f>
        <v>0</v>
      </c>
      <c r="H76" s="18">
        <f>AVERAGE('Globals PS1'!P76,'Globals PS2'!P76,'Globals PS3'!P76)</f>
        <v>0</v>
      </c>
      <c r="I76" s="18">
        <f>AVERAGE('Globals PS1'!Q76,'Globals PS2'!Q76,'Globals PS3'!Q76)</f>
        <v>1.6773517671133258E-2</v>
      </c>
      <c r="J76" s="18">
        <f>AVERAGE('Globals PS1'!R76,'Globals PS2'!R76,'Globals PS3'!R76)</f>
        <v>1.9827141079738746E-2</v>
      </c>
      <c r="K76" s="18">
        <f>AVERAGE('Globals PS1'!S76,'Globals PS2'!S76,'Globals PS3'!S76)</f>
        <v>1.9827141079738746E-2</v>
      </c>
      <c r="L76" s="18">
        <f>AVERAGE('Globals PS1'!T76,'Globals PS2'!T76,'Globals PS3'!T76)</f>
        <v>1.9827141079738746E-2</v>
      </c>
      <c r="M76" s="18">
        <f>AVERAGE('Globals PS1'!U76,'Globals PS2'!U76,'Globals PS3'!U76)</f>
        <v>8.6179175509678938E-3</v>
      </c>
      <c r="N76" s="18">
        <f>AVERAGE('Globals PS1'!V76,'Globals PS2'!V76,'Globals PS3'!V76)</f>
        <v>8.6179175509678938E-3</v>
      </c>
      <c r="O76" s="18">
        <f>AVERAGE('Globals PS1'!W76,'Globals PS2'!W76,'Globals PS3'!W76)</f>
        <v>8.6179175509678938E-3</v>
      </c>
      <c r="P76" s="31">
        <f>AVERAGE('Globals PS1'!X76,'Globals PS2'!X76,'Globals PS3'!X76)</f>
        <v>1.9827141079738746E-2</v>
      </c>
      <c r="R76" s="10" t="s">
        <v>11</v>
      </c>
      <c r="S76" s="10">
        <f t="shared" si="15"/>
        <v>8.6179175509678938E-3</v>
      </c>
      <c r="T76" s="5">
        <f t="shared" si="16"/>
        <v>1.6773517671133258E-2</v>
      </c>
      <c r="U76" s="5">
        <f t="shared" si="17"/>
        <v>1.9827141079738746E-2</v>
      </c>
      <c r="V76" s="5"/>
      <c r="W76" s="10" t="b">
        <f>IF(B76=MIN(B$11,B$24,B$37,B$50,B$63,B$76),TRUE,FALSE)</f>
        <v>1</v>
      </c>
      <c r="X76" s="11" t="b">
        <f>IF(I76=MIN(I$11,I$24,I$37,I$50,I$63,I$76),TRUE,FALSE)</f>
        <v>1</v>
      </c>
      <c r="Y76" s="5" t="b">
        <f>IF(P76=MIN(P$11,P$24,P$37,P$50,P$63,P$76),TRUE,FALSE)</f>
        <v>0</v>
      </c>
    </row>
    <row r="77" spans="1:25" ht="15" thickBot="1" x14ac:dyDescent="0.4">
      <c r="A77" s="37" t="s">
        <v>12</v>
      </c>
      <c r="B77" s="32">
        <f>AVERAGE('Globals PS1'!J77,'Globals PS2'!J77,'Globals PS3'!J77)</f>
        <v>2.9856636646392449E-2</v>
      </c>
      <c r="C77" s="19">
        <f>AVERAGE('Globals PS1'!K77,'Globals PS2'!K77,'Globals PS3'!K77)</f>
        <v>4.9787914622958063E-2</v>
      </c>
      <c r="D77" s="19">
        <f>AVERAGE('Globals PS1'!L77,'Globals PS2'!L77,'Globals PS3'!L77)</f>
        <v>4.9787914622958063E-2</v>
      </c>
      <c r="E77" s="19">
        <f>AVERAGE('Globals PS1'!M77,'Globals PS2'!M77,'Globals PS3'!M77)</f>
        <v>4.9787914622958063E-2</v>
      </c>
      <c r="F77" s="19">
        <f>AVERAGE('Globals PS1'!N77,'Globals PS2'!N77,'Globals PS3'!N77)</f>
        <v>0</v>
      </c>
      <c r="G77" s="19">
        <f>AVERAGE('Globals PS1'!O77,'Globals PS2'!O77,'Globals PS3'!O77)</f>
        <v>0</v>
      </c>
      <c r="H77" s="19">
        <f>AVERAGE('Globals PS1'!P77,'Globals PS2'!P77,'Globals PS3'!P77)</f>
        <v>0</v>
      </c>
      <c r="I77" s="19">
        <f>AVERAGE('Globals PS1'!Q77,'Globals PS2'!Q77,'Globals PS3'!Q77)</f>
        <v>4.9787914622958063E-2</v>
      </c>
      <c r="J77" s="19">
        <f>AVERAGE('Globals PS1'!R77,'Globals PS2'!R77,'Globals PS3'!R77)</f>
        <v>6.3851592242240365E-2</v>
      </c>
      <c r="K77" s="19">
        <f>AVERAGE('Globals PS1'!S77,'Globals PS2'!S77,'Globals PS3'!S77)</f>
        <v>6.3851592242240365E-2</v>
      </c>
      <c r="L77" s="19">
        <f>AVERAGE('Globals PS1'!T77,'Globals PS2'!T77,'Globals PS3'!T77)</f>
        <v>6.3851592242240365E-2</v>
      </c>
      <c r="M77" s="19">
        <f>AVERAGE('Globals PS1'!U77,'Globals PS2'!U77,'Globals PS3'!U77)</f>
        <v>2.9856636646392449E-2</v>
      </c>
      <c r="N77" s="19">
        <f>AVERAGE('Globals PS1'!V77,'Globals PS2'!V77,'Globals PS3'!V77)</f>
        <v>2.9856636646392449E-2</v>
      </c>
      <c r="O77" s="19">
        <f>AVERAGE('Globals PS1'!W77,'Globals PS2'!W77,'Globals PS3'!W77)</f>
        <v>2.9856636646392449E-2</v>
      </c>
      <c r="P77" s="33">
        <f>AVERAGE('Globals PS1'!X77,'Globals PS2'!X77,'Globals PS3'!X77)</f>
        <v>6.3851592242240365E-2</v>
      </c>
      <c r="R77" s="12" t="s">
        <v>12</v>
      </c>
      <c r="S77" s="12">
        <f t="shared" si="15"/>
        <v>2.9856636646392449E-2</v>
      </c>
      <c r="T77" s="14">
        <f t="shared" si="16"/>
        <v>4.9787914622958063E-2</v>
      </c>
      <c r="U77" s="14">
        <f t="shared" si="17"/>
        <v>6.3851592242240365E-2</v>
      </c>
      <c r="V77" s="14"/>
      <c r="W77" s="12" t="b">
        <f>IF(B77=MIN(B$12,B$25,B$38,B$51,B$64,B$77),TRUE,FALSE)</f>
        <v>1</v>
      </c>
      <c r="X77" s="13" t="b">
        <f>IF(I77=MIN(I$12,I$25,I$38,I$51,I$64,I$77),TRUE,FALSE)</f>
        <v>1</v>
      </c>
      <c r="Y77" s="14" t="b">
        <f>IF(P77=MIN(P$12,P$25,P$38,P$51,P$64,P$77),TRUE,FALSE)</f>
        <v>1</v>
      </c>
    </row>
    <row r="78" spans="1:25" ht="15" thickBot="1" x14ac:dyDescent="0.4">
      <c r="A78" s="34"/>
      <c r="B78" s="34"/>
      <c r="C78" s="34"/>
      <c r="D78" s="34"/>
      <c r="E78" s="34"/>
      <c r="F78" s="34"/>
      <c r="G78" s="34"/>
      <c r="H78" s="34"/>
      <c r="I78" s="34"/>
      <c r="J78" s="34"/>
      <c r="K78" s="34"/>
      <c r="L78" s="34"/>
      <c r="M78" s="34"/>
      <c r="N78" s="34"/>
      <c r="O78" s="34"/>
      <c r="P78" s="34"/>
    </row>
    <row r="79" spans="1:25" ht="15" thickBot="1" x14ac:dyDescent="0.4">
      <c r="A79" s="64" t="s">
        <v>44</v>
      </c>
      <c r="B79" s="65"/>
      <c r="C79" s="66"/>
      <c r="D79" s="34"/>
      <c r="E79" s="34"/>
      <c r="F79" s="34"/>
      <c r="G79" s="34"/>
      <c r="H79" s="34"/>
      <c r="I79" s="34"/>
      <c r="J79" s="34"/>
      <c r="K79" s="34"/>
      <c r="L79" s="34"/>
      <c r="M79" s="34"/>
      <c r="N79" s="34"/>
      <c r="O79" s="34"/>
      <c r="P79" s="34"/>
    </row>
    <row r="80" spans="1:25" ht="15" thickBot="1" x14ac:dyDescent="0.4">
      <c r="A80" s="64" t="s">
        <v>45</v>
      </c>
      <c r="B80" s="65"/>
      <c r="C80" s="65"/>
      <c r="D80" s="65"/>
      <c r="E80" s="65"/>
      <c r="F80" s="65"/>
      <c r="G80" s="65"/>
      <c r="H80" s="66"/>
      <c r="I80" s="34"/>
      <c r="J80" s="34"/>
      <c r="K80" s="34"/>
      <c r="L80" s="34"/>
      <c r="M80" s="34"/>
      <c r="N80" s="34"/>
      <c r="O80" s="34"/>
      <c r="P80" s="34"/>
    </row>
    <row r="81" spans="1:25" ht="15" thickBot="1" x14ac:dyDescent="0.4">
      <c r="A81" s="67" t="s">
        <v>46</v>
      </c>
      <c r="B81" s="68"/>
      <c r="C81" s="68"/>
      <c r="D81" s="68"/>
      <c r="E81" s="68"/>
      <c r="F81" s="68"/>
      <c r="G81" s="68"/>
      <c r="H81" s="69"/>
      <c r="I81" s="34"/>
      <c r="J81" s="34"/>
      <c r="K81" s="34"/>
      <c r="L81" s="34"/>
      <c r="M81" s="34"/>
      <c r="N81" s="34"/>
      <c r="O81" s="34"/>
      <c r="P81" s="34"/>
      <c r="W81" s="11"/>
      <c r="X81" s="11"/>
      <c r="Y81" s="11"/>
    </row>
    <row r="82" spans="1:25" ht="15" thickBot="1" x14ac:dyDescent="0.4">
      <c r="A82" s="34"/>
      <c r="B82" s="34"/>
      <c r="C82" s="34"/>
      <c r="D82" s="34"/>
      <c r="E82" s="34"/>
      <c r="F82" s="34"/>
      <c r="G82" s="34"/>
      <c r="H82" s="34"/>
      <c r="I82" s="34"/>
      <c r="J82" s="34"/>
      <c r="K82" s="34"/>
      <c r="L82" s="34"/>
      <c r="M82" s="34"/>
      <c r="N82" s="34"/>
      <c r="O82" s="34"/>
      <c r="P82" s="34"/>
      <c r="W82" s="11"/>
      <c r="X82" s="11"/>
      <c r="Y82" s="11"/>
    </row>
    <row r="83" spans="1:25" ht="15" thickBot="1" x14ac:dyDescent="0.4">
      <c r="A83" s="27" t="s">
        <v>1</v>
      </c>
      <c r="B83" s="35" t="s">
        <v>2</v>
      </c>
      <c r="C83" s="36"/>
      <c r="D83" s="34"/>
      <c r="E83" s="34"/>
      <c r="F83" s="34"/>
      <c r="G83" s="34"/>
      <c r="H83" s="34"/>
      <c r="I83" s="34"/>
      <c r="J83" s="34"/>
      <c r="K83" s="34"/>
      <c r="L83" s="34"/>
      <c r="M83" s="34"/>
      <c r="N83" s="34"/>
      <c r="O83" s="34"/>
      <c r="P83" s="34"/>
      <c r="S83" s="50" t="s">
        <v>42</v>
      </c>
      <c r="T83" s="51"/>
      <c r="U83" s="52"/>
      <c r="W83" s="11"/>
      <c r="X83" s="11"/>
      <c r="Y83" s="11"/>
    </row>
    <row r="84" spans="1:25" ht="15" thickBot="1" x14ac:dyDescent="0.4">
      <c r="A84" s="27"/>
      <c r="B84" s="28" t="s">
        <v>13</v>
      </c>
      <c r="C84" s="17" t="s">
        <v>14</v>
      </c>
      <c r="D84" s="17" t="s">
        <v>15</v>
      </c>
      <c r="E84" s="17" t="s">
        <v>16</v>
      </c>
      <c r="F84" s="17" t="s">
        <v>17</v>
      </c>
      <c r="G84" s="17" t="s">
        <v>18</v>
      </c>
      <c r="H84" s="17" t="s">
        <v>19</v>
      </c>
      <c r="I84" s="17" t="s">
        <v>20</v>
      </c>
      <c r="J84" s="17" t="s">
        <v>21</v>
      </c>
      <c r="K84" s="17" t="s">
        <v>22</v>
      </c>
      <c r="L84" s="17" t="s">
        <v>23</v>
      </c>
      <c r="M84" s="17" t="s">
        <v>24</v>
      </c>
      <c r="N84" s="17" t="s">
        <v>25</v>
      </c>
      <c r="O84" s="17" t="s">
        <v>26</v>
      </c>
      <c r="P84" s="29" t="s">
        <v>27</v>
      </c>
      <c r="S84" s="15" t="s">
        <v>39</v>
      </c>
      <c r="T84" s="16" t="s">
        <v>40</v>
      </c>
      <c r="U84" s="3" t="s">
        <v>41</v>
      </c>
      <c r="W84" s="15" t="s">
        <v>13</v>
      </c>
      <c r="X84" s="9" t="s">
        <v>20</v>
      </c>
      <c r="Y84" s="16" t="s">
        <v>27</v>
      </c>
    </row>
    <row r="85" spans="1:25" x14ac:dyDescent="0.35">
      <c r="A85" s="28" t="s">
        <v>4</v>
      </c>
      <c r="B85" s="28">
        <f>B4-B43</f>
        <v>2.602799886898266E-4</v>
      </c>
      <c r="C85" s="17">
        <f t="shared" ref="C85:P85" si="18">C4-C43</f>
        <v>-1.7272347232322183E-3</v>
      </c>
      <c r="D85" s="17">
        <f t="shared" si="18"/>
        <v>-1.7272347232322183E-3</v>
      </c>
      <c r="E85" s="17">
        <f t="shared" si="18"/>
        <v>-1.7272347232322183E-3</v>
      </c>
      <c r="F85" s="17">
        <f t="shared" si="18"/>
        <v>-2.9770809963680644E-4</v>
      </c>
      <c r="G85" s="17">
        <f t="shared" si="18"/>
        <v>0</v>
      </c>
      <c r="H85" s="17">
        <f t="shared" si="18"/>
        <v>0</v>
      </c>
      <c r="I85" s="17">
        <f t="shared" si="18"/>
        <v>-1.7272347232322183E-3</v>
      </c>
      <c r="J85" s="17">
        <f t="shared" si="18"/>
        <v>-1.4035550079651848E-3</v>
      </c>
      <c r="K85" s="17">
        <f t="shared" si="18"/>
        <v>-1.4035550079651848E-3</v>
      </c>
      <c r="L85" s="17">
        <f t="shared" si="18"/>
        <v>-1.4035550079651848E-3</v>
      </c>
      <c r="M85" s="17">
        <f t="shared" si="18"/>
        <v>-1.782844872677547E-5</v>
      </c>
      <c r="N85" s="17">
        <f t="shared" si="18"/>
        <v>2.602799886898266E-4</v>
      </c>
      <c r="O85" s="17">
        <f t="shared" si="18"/>
        <v>2.602799886898266E-4</v>
      </c>
      <c r="P85" s="29">
        <f t="shared" si="18"/>
        <v>-1.4035550079651848E-3</v>
      </c>
      <c r="R85" s="15" t="s">
        <v>4</v>
      </c>
      <c r="S85" s="15">
        <f>B85</f>
        <v>2.602799886898266E-4</v>
      </c>
      <c r="T85" s="16">
        <f>I85</f>
        <v>-1.7272347232322183E-3</v>
      </c>
      <c r="U85" s="16">
        <f>P85</f>
        <v>-1.4035550079651848E-3</v>
      </c>
      <c r="W85" s="15" t="str">
        <f t="shared" ref="W85:W93" si="19">IF(B85=0,"NONE",IF(B85&gt;0,"SEQA","SIMA"))</f>
        <v>SEQA</v>
      </c>
      <c r="X85" s="9" t="str">
        <f t="shared" ref="X85:X93" si="20">IF(I85=0,"NONE",IF(I85&gt;0,"SEQA","SIMA"))</f>
        <v>SIMA</v>
      </c>
      <c r="Y85" s="16" t="str">
        <f t="shared" ref="Y85:Y93" si="21">IF(P85=0,"NONE",IF(P85&gt;0,"SEQA","SIMA"))</f>
        <v>SIMA</v>
      </c>
    </row>
    <row r="86" spans="1:25" x14ac:dyDescent="0.35">
      <c r="A86" s="30" t="s">
        <v>5</v>
      </c>
      <c r="B86" s="30">
        <f t="shared" ref="B86:P93" si="22">B5-B44</f>
        <v>-2.1484093979614281E-4</v>
      </c>
      <c r="C86" s="18">
        <f t="shared" si="22"/>
        <v>-3.0455559946006711E-3</v>
      </c>
      <c r="D86" s="18">
        <f t="shared" si="22"/>
        <v>-3.0455559946006711E-3</v>
      </c>
      <c r="E86" s="18">
        <f t="shared" si="22"/>
        <v>-3.0455559946006711E-3</v>
      </c>
      <c r="F86" s="18">
        <f t="shared" si="22"/>
        <v>7.7763976650656926E-4</v>
      </c>
      <c r="G86" s="18">
        <f t="shared" si="22"/>
        <v>0</v>
      </c>
      <c r="H86" s="18">
        <f t="shared" si="22"/>
        <v>0</v>
      </c>
      <c r="I86" s="18">
        <f t="shared" si="22"/>
        <v>-3.0455559946006711E-3</v>
      </c>
      <c r="J86" s="18">
        <f t="shared" si="22"/>
        <v>-4.7456155722841002E-3</v>
      </c>
      <c r="K86" s="18">
        <f t="shared" si="22"/>
        <v>-4.7456155722841002E-3</v>
      </c>
      <c r="L86" s="18">
        <f t="shared" si="22"/>
        <v>-4.7456155722841002E-3</v>
      </c>
      <c r="M86" s="18">
        <f t="shared" si="22"/>
        <v>-2.2051874837784174E-6</v>
      </c>
      <c r="N86" s="18">
        <f t="shared" si="22"/>
        <v>-2.1484093979614281E-4</v>
      </c>
      <c r="O86" s="18">
        <f t="shared" si="22"/>
        <v>-2.1484093979614281E-4</v>
      </c>
      <c r="P86" s="31">
        <f t="shared" si="22"/>
        <v>-4.7456155722841002E-3</v>
      </c>
      <c r="R86" s="10" t="s">
        <v>5</v>
      </c>
      <c r="S86" s="10">
        <f t="shared" ref="S86:S93" si="23">B86</f>
        <v>-2.1484093979614281E-4</v>
      </c>
      <c r="T86" s="5">
        <f t="shared" ref="T86:T93" si="24">I86</f>
        <v>-3.0455559946006711E-3</v>
      </c>
      <c r="U86" s="5">
        <f t="shared" ref="U86:U93" si="25">P86</f>
        <v>-4.7456155722841002E-3</v>
      </c>
      <c r="W86" s="10" t="str">
        <f t="shared" si="19"/>
        <v>SIMA</v>
      </c>
      <c r="X86" s="11" t="str">
        <f t="shared" si="20"/>
        <v>SIMA</v>
      </c>
      <c r="Y86" s="5" t="str">
        <f t="shared" si="21"/>
        <v>SIMA</v>
      </c>
    </row>
    <row r="87" spans="1:25" x14ac:dyDescent="0.35">
      <c r="A87" s="30" t="s">
        <v>6</v>
      </c>
      <c r="B87" s="30">
        <f t="shared" si="22"/>
        <v>0</v>
      </c>
      <c r="C87" s="18">
        <f t="shared" si="22"/>
        <v>-1.1209589157679001E-2</v>
      </c>
      <c r="D87" s="18">
        <f t="shared" si="22"/>
        <v>-1.1209589157679001E-2</v>
      </c>
      <c r="E87" s="18">
        <f t="shared" si="22"/>
        <v>-1.1209589157679001E-2</v>
      </c>
      <c r="F87" s="18">
        <f t="shared" si="22"/>
        <v>-2.7340082450616476E-3</v>
      </c>
      <c r="G87" s="18">
        <f t="shared" si="22"/>
        <v>0</v>
      </c>
      <c r="H87" s="18">
        <f t="shared" si="22"/>
        <v>0</v>
      </c>
      <c r="I87" s="18">
        <f t="shared" si="22"/>
        <v>-1.1209589157679001E-2</v>
      </c>
      <c r="J87" s="18">
        <f t="shared" si="22"/>
        <v>-1.0728961267703285E-2</v>
      </c>
      <c r="K87" s="18">
        <f t="shared" si="22"/>
        <v>-1.0728961267703285E-2</v>
      </c>
      <c r="L87" s="18">
        <f t="shared" si="22"/>
        <v>-1.0728961267703285E-2</v>
      </c>
      <c r="M87" s="18">
        <f t="shared" si="22"/>
        <v>-2.5092952386183143E-3</v>
      </c>
      <c r="N87" s="18">
        <f t="shared" si="22"/>
        <v>0</v>
      </c>
      <c r="O87" s="18">
        <f t="shared" si="22"/>
        <v>0</v>
      </c>
      <c r="P87" s="31">
        <f t="shared" si="22"/>
        <v>-1.0728961267703285E-2</v>
      </c>
      <c r="R87" s="10" t="s">
        <v>6</v>
      </c>
      <c r="S87" s="10">
        <f t="shared" si="23"/>
        <v>0</v>
      </c>
      <c r="T87" s="5">
        <f t="shared" si="24"/>
        <v>-1.1209589157679001E-2</v>
      </c>
      <c r="U87" s="5">
        <f t="shared" si="25"/>
        <v>-1.0728961267703285E-2</v>
      </c>
      <c r="W87" s="10" t="str">
        <f t="shared" si="19"/>
        <v>NONE</v>
      </c>
      <c r="X87" s="11" t="str">
        <f t="shared" si="20"/>
        <v>SIMA</v>
      </c>
      <c r="Y87" s="5" t="str">
        <f t="shared" si="21"/>
        <v>SIMA</v>
      </c>
    </row>
    <row r="88" spans="1:25" x14ac:dyDescent="0.35">
      <c r="A88" s="30" t="s">
        <v>7</v>
      </c>
      <c r="B88" s="30">
        <f t="shared" si="22"/>
        <v>0</v>
      </c>
      <c r="C88" s="18">
        <f t="shared" si="22"/>
        <v>4.1025560433518571E-3</v>
      </c>
      <c r="D88" s="18">
        <f t="shared" si="22"/>
        <v>4.1025560433518571E-3</v>
      </c>
      <c r="E88" s="18">
        <f t="shared" si="22"/>
        <v>4.1025560433518571E-3</v>
      </c>
      <c r="F88" s="18">
        <f t="shared" si="22"/>
        <v>0</v>
      </c>
      <c r="G88" s="18">
        <f t="shared" si="22"/>
        <v>0</v>
      </c>
      <c r="H88" s="18">
        <f t="shared" si="22"/>
        <v>0</v>
      </c>
      <c r="I88" s="18">
        <f t="shared" si="22"/>
        <v>4.1025560433518571E-3</v>
      </c>
      <c r="J88" s="18">
        <f t="shared" si="22"/>
        <v>4.2835432545060836E-3</v>
      </c>
      <c r="K88" s="18">
        <f t="shared" si="22"/>
        <v>4.2835432545060836E-3</v>
      </c>
      <c r="L88" s="18">
        <f t="shared" si="22"/>
        <v>4.2835432545060836E-3</v>
      </c>
      <c r="M88" s="18">
        <f t="shared" si="22"/>
        <v>0</v>
      </c>
      <c r="N88" s="18">
        <f t="shared" si="22"/>
        <v>0</v>
      </c>
      <c r="O88" s="18">
        <f t="shared" si="22"/>
        <v>0</v>
      </c>
      <c r="P88" s="31">
        <f t="shared" si="22"/>
        <v>4.2835432545060836E-3</v>
      </c>
      <c r="R88" s="10" t="s">
        <v>7</v>
      </c>
      <c r="S88" s="10">
        <f t="shared" si="23"/>
        <v>0</v>
      </c>
      <c r="T88" s="5">
        <f t="shared" si="24"/>
        <v>4.1025560433518571E-3</v>
      </c>
      <c r="U88" s="5">
        <f t="shared" si="25"/>
        <v>4.2835432545060836E-3</v>
      </c>
      <c r="W88" s="10" t="str">
        <f t="shared" si="19"/>
        <v>NONE</v>
      </c>
      <c r="X88" s="11" t="str">
        <f t="shared" si="20"/>
        <v>SEQA</v>
      </c>
      <c r="Y88" s="5" t="str">
        <f t="shared" si="21"/>
        <v>SEQA</v>
      </c>
    </row>
    <row r="89" spans="1:25" x14ac:dyDescent="0.35">
      <c r="A89" s="30" t="s">
        <v>8</v>
      </c>
      <c r="B89" s="30">
        <f t="shared" si="22"/>
        <v>0</v>
      </c>
      <c r="C89" s="18">
        <f t="shared" si="22"/>
        <v>4.7815133521851294E-3</v>
      </c>
      <c r="D89" s="18">
        <f t="shared" si="22"/>
        <v>4.7815133521851294E-3</v>
      </c>
      <c r="E89" s="18">
        <f t="shared" si="22"/>
        <v>4.7815133521851294E-3</v>
      </c>
      <c r="F89" s="18">
        <f t="shared" si="22"/>
        <v>0</v>
      </c>
      <c r="G89" s="18">
        <f t="shared" si="22"/>
        <v>0</v>
      </c>
      <c r="H89" s="18">
        <f t="shared" si="22"/>
        <v>0</v>
      </c>
      <c r="I89" s="18">
        <f t="shared" si="22"/>
        <v>4.7815133521851294E-3</v>
      </c>
      <c r="J89" s="18">
        <f t="shared" si="22"/>
        <v>1.0864571333941253E-2</v>
      </c>
      <c r="K89" s="18">
        <f t="shared" si="22"/>
        <v>1.0864571333941253E-2</v>
      </c>
      <c r="L89" s="18">
        <f t="shared" si="22"/>
        <v>1.0864571333941253E-2</v>
      </c>
      <c r="M89" s="18">
        <f t="shared" si="22"/>
        <v>0</v>
      </c>
      <c r="N89" s="18">
        <f t="shared" si="22"/>
        <v>0</v>
      </c>
      <c r="O89" s="18">
        <f t="shared" si="22"/>
        <v>0</v>
      </c>
      <c r="P89" s="31">
        <f t="shared" si="22"/>
        <v>1.0864571333941253E-2</v>
      </c>
      <c r="R89" s="10" t="s">
        <v>8</v>
      </c>
      <c r="S89" s="10">
        <f t="shared" si="23"/>
        <v>0</v>
      </c>
      <c r="T89" s="5">
        <f t="shared" si="24"/>
        <v>4.7815133521851294E-3</v>
      </c>
      <c r="U89" s="5">
        <f t="shared" si="25"/>
        <v>1.0864571333941253E-2</v>
      </c>
      <c r="W89" s="10" t="str">
        <f t="shared" si="19"/>
        <v>NONE</v>
      </c>
      <c r="X89" s="11" t="str">
        <f t="shared" si="20"/>
        <v>SEQA</v>
      </c>
      <c r="Y89" s="5" t="str">
        <f t="shared" si="21"/>
        <v>SEQA</v>
      </c>
    </row>
    <row r="90" spans="1:25" x14ac:dyDescent="0.35">
      <c r="A90" s="30" t="s">
        <v>9</v>
      </c>
      <c r="B90" s="30">
        <f t="shared" si="22"/>
        <v>0</v>
      </c>
      <c r="C90" s="18">
        <f t="shared" si="22"/>
        <v>-6.4029644613704528E-3</v>
      </c>
      <c r="D90" s="18">
        <f t="shared" si="22"/>
        <v>-6.4029644613704528E-3</v>
      </c>
      <c r="E90" s="18">
        <f t="shared" si="22"/>
        <v>-6.4029644613704528E-3</v>
      </c>
      <c r="F90" s="18">
        <f t="shared" si="22"/>
        <v>0</v>
      </c>
      <c r="G90" s="18">
        <f t="shared" si="22"/>
        <v>0</v>
      </c>
      <c r="H90" s="18">
        <f t="shared" si="22"/>
        <v>0</v>
      </c>
      <c r="I90" s="18">
        <f t="shared" si="22"/>
        <v>-6.4029644613704528E-3</v>
      </c>
      <c r="J90" s="18">
        <f t="shared" si="22"/>
        <v>-8.0998991685636845E-3</v>
      </c>
      <c r="K90" s="18">
        <f t="shared" si="22"/>
        <v>-8.0998991685636845E-3</v>
      </c>
      <c r="L90" s="18">
        <f t="shared" si="22"/>
        <v>-8.0998991685636845E-3</v>
      </c>
      <c r="M90" s="18">
        <f t="shared" si="22"/>
        <v>0</v>
      </c>
      <c r="N90" s="18">
        <f t="shared" si="22"/>
        <v>0</v>
      </c>
      <c r="O90" s="18">
        <f t="shared" si="22"/>
        <v>0</v>
      </c>
      <c r="P90" s="31">
        <f t="shared" si="22"/>
        <v>-8.0998991685636845E-3</v>
      </c>
      <c r="R90" s="10" t="s">
        <v>9</v>
      </c>
      <c r="S90" s="10">
        <f t="shared" si="23"/>
        <v>0</v>
      </c>
      <c r="T90" s="5">
        <f t="shared" si="24"/>
        <v>-6.4029644613704528E-3</v>
      </c>
      <c r="U90" s="5">
        <f t="shared" si="25"/>
        <v>-8.0998991685636845E-3</v>
      </c>
      <c r="W90" s="10" t="str">
        <f t="shared" si="19"/>
        <v>NONE</v>
      </c>
      <c r="X90" s="11" t="str">
        <f t="shared" si="20"/>
        <v>SIMA</v>
      </c>
      <c r="Y90" s="5" t="str">
        <f t="shared" si="21"/>
        <v>SIMA</v>
      </c>
    </row>
    <row r="91" spans="1:25" x14ac:dyDescent="0.35">
      <c r="A91" s="30" t="s">
        <v>10</v>
      </c>
      <c r="B91" s="30">
        <f t="shared" si="22"/>
        <v>0</v>
      </c>
      <c r="C91" s="18">
        <f t="shared" si="22"/>
        <v>-1.2333371788527225E-2</v>
      </c>
      <c r="D91" s="18">
        <f t="shared" si="22"/>
        <v>-1.2333371788527225E-2</v>
      </c>
      <c r="E91" s="18">
        <f t="shared" si="22"/>
        <v>-1.2333371788527225E-2</v>
      </c>
      <c r="F91" s="18">
        <f t="shared" si="22"/>
        <v>0</v>
      </c>
      <c r="G91" s="18">
        <f t="shared" si="22"/>
        <v>0</v>
      </c>
      <c r="H91" s="18">
        <f t="shared" si="22"/>
        <v>0</v>
      </c>
      <c r="I91" s="18">
        <f t="shared" si="22"/>
        <v>-1.2333371788527225E-2</v>
      </c>
      <c r="J91" s="18">
        <f t="shared" si="22"/>
        <v>-1.4105844404475487E-2</v>
      </c>
      <c r="K91" s="18">
        <f t="shared" si="22"/>
        <v>-1.4105844404475487E-2</v>
      </c>
      <c r="L91" s="18">
        <f t="shared" si="22"/>
        <v>-1.4105844404475487E-2</v>
      </c>
      <c r="M91" s="18">
        <f t="shared" si="22"/>
        <v>0</v>
      </c>
      <c r="N91" s="18">
        <f t="shared" si="22"/>
        <v>0</v>
      </c>
      <c r="O91" s="18">
        <f t="shared" si="22"/>
        <v>0</v>
      </c>
      <c r="P91" s="31">
        <f t="shared" si="22"/>
        <v>-1.4105844404475487E-2</v>
      </c>
      <c r="R91" s="10" t="s">
        <v>10</v>
      </c>
      <c r="S91" s="10">
        <f t="shared" si="23"/>
        <v>0</v>
      </c>
      <c r="T91" s="5">
        <f t="shared" si="24"/>
        <v>-1.2333371788527225E-2</v>
      </c>
      <c r="U91" s="5">
        <f t="shared" si="25"/>
        <v>-1.4105844404475487E-2</v>
      </c>
      <c r="W91" s="10" t="str">
        <f t="shared" si="19"/>
        <v>NONE</v>
      </c>
      <c r="X91" s="11" t="str">
        <f t="shared" si="20"/>
        <v>SIMA</v>
      </c>
      <c r="Y91" s="5" t="str">
        <f t="shared" si="21"/>
        <v>SIMA</v>
      </c>
    </row>
    <row r="92" spans="1:25" x14ac:dyDescent="0.35">
      <c r="A92" s="30" t="s">
        <v>11</v>
      </c>
      <c r="B92" s="30">
        <f t="shared" si="22"/>
        <v>0</v>
      </c>
      <c r="C92" s="18">
        <f t="shared" si="22"/>
        <v>-1.0505520504722091E-2</v>
      </c>
      <c r="D92" s="18">
        <f t="shared" si="22"/>
        <v>-1.0505520504722091E-2</v>
      </c>
      <c r="E92" s="18">
        <f t="shared" si="22"/>
        <v>-1.0505520504722091E-2</v>
      </c>
      <c r="F92" s="18">
        <f t="shared" si="22"/>
        <v>0</v>
      </c>
      <c r="G92" s="18">
        <f t="shared" si="22"/>
        <v>0</v>
      </c>
      <c r="H92" s="18">
        <f t="shared" si="22"/>
        <v>0</v>
      </c>
      <c r="I92" s="18">
        <f t="shared" si="22"/>
        <v>-1.0505520504722091E-2</v>
      </c>
      <c r="J92" s="18">
        <f t="shared" si="22"/>
        <v>-1.2383442423069622E-2</v>
      </c>
      <c r="K92" s="18">
        <f t="shared" si="22"/>
        <v>-1.2383442423069622E-2</v>
      </c>
      <c r="L92" s="18">
        <f t="shared" si="22"/>
        <v>-1.2383442423069622E-2</v>
      </c>
      <c r="M92" s="18">
        <f t="shared" si="22"/>
        <v>0</v>
      </c>
      <c r="N92" s="18">
        <f t="shared" si="22"/>
        <v>0</v>
      </c>
      <c r="O92" s="18">
        <f t="shared" si="22"/>
        <v>0</v>
      </c>
      <c r="P92" s="31">
        <f t="shared" si="22"/>
        <v>-1.2383442423069622E-2</v>
      </c>
      <c r="R92" s="10" t="s">
        <v>11</v>
      </c>
      <c r="S92" s="10">
        <f t="shared" si="23"/>
        <v>0</v>
      </c>
      <c r="T92" s="5">
        <f t="shared" si="24"/>
        <v>-1.0505520504722091E-2</v>
      </c>
      <c r="U92" s="5">
        <f t="shared" si="25"/>
        <v>-1.2383442423069622E-2</v>
      </c>
      <c r="W92" s="10" t="str">
        <f t="shared" si="19"/>
        <v>NONE</v>
      </c>
      <c r="X92" s="11" t="str">
        <f t="shared" si="20"/>
        <v>SIMA</v>
      </c>
      <c r="Y92" s="5" t="str">
        <f t="shared" si="21"/>
        <v>SIMA</v>
      </c>
    </row>
    <row r="93" spans="1:25" ht="15" thickBot="1" x14ac:dyDescent="0.4">
      <c r="A93" s="32" t="s">
        <v>12</v>
      </c>
      <c r="B93" s="32">
        <f t="shared" si="22"/>
        <v>0</v>
      </c>
      <c r="C93" s="19">
        <f t="shared" si="22"/>
        <v>-1.1237826308482385E-3</v>
      </c>
      <c r="D93" s="19">
        <f t="shared" si="22"/>
        <v>-1.1237826308482385E-3</v>
      </c>
      <c r="E93" s="19">
        <f t="shared" si="22"/>
        <v>-1.1237826308482385E-3</v>
      </c>
      <c r="F93" s="19">
        <f t="shared" si="22"/>
        <v>2.7340082450616849E-3</v>
      </c>
      <c r="G93" s="19">
        <f t="shared" si="22"/>
        <v>0</v>
      </c>
      <c r="H93" s="19">
        <f t="shared" si="22"/>
        <v>0</v>
      </c>
      <c r="I93" s="19">
        <f t="shared" si="22"/>
        <v>-1.1237826308482385E-3</v>
      </c>
      <c r="J93" s="19">
        <f t="shared" si="22"/>
        <v>-3.3768831367721741E-3</v>
      </c>
      <c r="K93" s="19">
        <f t="shared" si="22"/>
        <v>-3.3768831367721741E-3</v>
      </c>
      <c r="L93" s="19">
        <f t="shared" si="22"/>
        <v>-3.3768831367721741E-3</v>
      </c>
      <c r="M93" s="19">
        <f t="shared" si="22"/>
        <v>2.5092952386182726E-3</v>
      </c>
      <c r="N93" s="19">
        <f t="shared" si="22"/>
        <v>0</v>
      </c>
      <c r="O93" s="19">
        <f t="shared" si="22"/>
        <v>0</v>
      </c>
      <c r="P93" s="33">
        <f t="shared" si="22"/>
        <v>-3.3768831367721741E-3</v>
      </c>
      <c r="R93" s="12" t="s">
        <v>12</v>
      </c>
      <c r="S93" s="12">
        <f t="shared" si="23"/>
        <v>0</v>
      </c>
      <c r="T93" s="14">
        <f t="shared" si="24"/>
        <v>-1.1237826308482385E-3</v>
      </c>
      <c r="U93" s="14">
        <f t="shared" si="25"/>
        <v>-3.3768831367721741E-3</v>
      </c>
      <c r="W93" s="12" t="str">
        <f t="shared" si="19"/>
        <v>NONE</v>
      </c>
      <c r="X93" s="13" t="str">
        <f t="shared" si="20"/>
        <v>SIMA</v>
      </c>
      <c r="Y93" s="14" t="str">
        <f t="shared" si="21"/>
        <v>SIMA</v>
      </c>
    </row>
    <row r="94" spans="1:25" x14ac:dyDescent="0.35">
      <c r="A94" s="34"/>
      <c r="B94" s="34"/>
      <c r="C94" s="34"/>
      <c r="D94" s="34"/>
      <c r="E94" s="34"/>
      <c r="F94" s="34"/>
      <c r="G94" s="34"/>
      <c r="H94" s="34"/>
      <c r="I94" s="34"/>
      <c r="J94" s="34"/>
      <c r="K94" s="34"/>
      <c r="L94" s="34"/>
      <c r="M94" s="34"/>
      <c r="N94" s="34"/>
      <c r="O94" s="34"/>
      <c r="P94" s="34"/>
      <c r="W94" s="11"/>
      <c r="X94" s="11"/>
      <c r="Y94" s="11"/>
    </row>
    <row r="95" spans="1:25" ht="15" thickBot="1" x14ac:dyDescent="0.4">
      <c r="A95" s="34"/>
      <c r="B95" s="34"/>
      <c r="C95" s="34"/>
      <c r="D95" s="34"/>
      <c r="E95" s="34"/>
      <c r="F95" s="34"/>
      <c r="G95" s="34"/>
      <c r="H95" s="34"/>
      <c r="I95" s="34"/>
      <c r="J95" s="34"/>
      <c r="K95" s="34"/>
      <c r="L95" s="34"/>
      <c r="M95" s="34"/>
      <c r="N95" s="34"/>
      <c r="O95" s="34"/>
      <c r="P95" s="34"/>
      <c r="W95" s="11"/>
      <c r="X95" s="11"/>
      <c r="Y95" s="11"/>
    </row>
    <row r="96" spans="1:25" ht="15" thickBot="1" x14ac:dyDescent="0.4">
      <c r="A96" s="27" t="s">
        <v>1</v>
      </c>
      <c r="B96" s="35" t="s">
        <v>28</v>
      </c>
      <c r="C96" s="36"/>
      <c r="D96" s="34"/>
      <c r="E96" s="34"/>
      <c r="F96" s="34"/>
      <c r="G96" s="34"/>
      <c r="H96" s="34"/>
      <c r="I96" s="34"/>
      <c r="J96" s="34"/>
      <c r="K96" s="34"/>
      <c r="L96" s="34"/>
      <c r="M96" s="34"/>
      <c r="N96" s="34"/>
      <c r="O96" s="34"/>
      <c r="P96" s="34"/>
      <c r="S96" s="50" t="s">
        <v>42</v>
      </c>
      <c r="T96" s="51"/>
      <c r="U96" s="52"/>
      <c r="W96" s="11"/>
      <c r="X96" s="11"/>
      <c r="Y96" s="11"/>
    </row>
    <row r="97" spans="1:25" ht="15" thickBot="1" x14ac:dyDescent="0.4">
      <c r="A97" s="27"/>
      <c r="B97" s="38" t="s">
        <v>13</v>
      </c>
      <c r="C97" s="35" t="s">
        <v>14</v>
      </c>
      <c r="D97" s="35" t="s">
        <v>15</v>
      </c>
      <c r="E97" s="35" t="s">
        <v>16</v>
      </c>
      <c r="F97" s="35" t="s">
        <v>17</v>
      </c>
      <c r="G97" s="35" t="s">
        <v>18</v>
      </c>
      <c r="H97" s="35" t="s">
        <v>19</v>
      </c>
      <c r="I97" s="35" t="s">
        <v>20</v>
      </c>
      <c r="J97" s="35" t="s">
        <v>21</v>
      </c>
      <c r="K97" s="35" t="s">
        <v>22</v>
      </c>
      <c r="L97" s="35" t="s">
        <v>23</v>
      </c>
      <c r="M97" s="35" t="s">
        <v>24</v>
      </c>
      <c r="N97" s="35" t="s">
        <v>25</v>
      </c>
      <c r="O97" s="35" t="s">
        <v>26</v>
      </c>
      <c r="P97" s="36" t="s">
        <v>27</v>
      </c>
      <c r="S97" s="15" t="s">
        <v>39</v>
      </c>
      <c r="T97" s="16" t="s">
        <v>40</v>
      </c>
      <c r="U97" s="3" t="s">
        <v>41</v>
      </c>
      <c r="W97" s="15" t="s">
        <v>13</v>
      </c>
      <c r="X97" s="9" t="s">
        <v>20</v>
      </c>
      <c r="Y97" s="16" t="s">
        <v>27</v>
      </c>
    </row>
    <row r="98" spans="1:25" x14ac:dyDescent="0.35">
      <c r="A98" s="39" t="s">
        <v>4</v>
      </c>
      <c r="B98" s="28">
        <f>B17-B56</f>
        <v>-5.405435543093251E-4</v>
      </c>
      <c r="C98" s="17">
        <f t="shared" ref="C98:P98" si="26">C17-C56</f>
        <v>2.8479279719685335E-3</v>
      </c>
      <c r="D98" s="17">
        <f t="shared" si="26"/>
        <v>2.8479279719685335E-3</v>
      </c>
      <c r="E98" s="17">
        <f t="shared" si="26"/>
        <v>2.8479279719685335E-3</v>
      </c>
      <c r="F98" s="17">
        <f t="shared" si="26"/>
        <v>1.3956754853517994E-3</v>
      </c>
      <c r="G98" s="17">
        <f t="shared" si="26"/>
        <v>0</v>
      </c>
      <c r="H98" s="17">
        <f t="shared" si="26"/>
        <v>0</v>
      </c>
      <c r="I98" s="17">
        <f t="shared" si="26"/>
        <v>2.8479279719685335E-3</v>
      </c>
      <c r="J98" s="17">
        <f t="shared" si="26"/>
        <v>2.142061775102011E-3</v>
      </c>
      <c r="K98" s="17">
        <f t="shared" si="26"/>
        <v>2.142061775102011E-3</v>
      </c>
      <c r="L98" s="17">
        <f t="shared" si="26"/>
        <v>2.142061775102011E-3</v>
      </c>
      <c r="M98" s="17">
        <f t="shared" si="26"/>
        <v>7.6275689385885137E-4</v>
      </c>
      <c r="N98" s="17">
        <f t="shared" si="26"/>
        <v>-5.405435543093251E-4</v>
      </c>
      <c r="O98" s="17">
        <f t="shared" si="26"/>
        <v>-5.405435543093251E-4</v>
      </c>
      <c r="P98" s="29">
        <f t="shared" si="26"/>
        <v>2.142061775102011E-3</v>
      </c>
      <c r="R98" s="15" t="s">
        <v>4</v>
      </c>
      <c r="S98" s="15">
        <f>B98</f>
        <v>-5.405435543093251E-4</v>
      </c>
      <c r="T98" s="16">
        <f>I98</f>
        <v>2.8479279719685335E-3</v>
      </c>
      <c r="U98" s="16">
        <f>P98</f>
        <v>2.142061775102011E-3</v>
      </c>
      <c r="W98" s="15" t="str">
        <f t="shared" ref="W98:W106" si="27">IF(B98=0,"NONE",IF(B98&gt;0,"SEQA","SIMA"))</f>
        <v>SIMA</v>
      </c>
      <c r="X98" s="9" t="str">
        <f t="shared" ref="X98:X106" si="28">IF(I98=0,"NONE",IF(I98&gt;0,"SEQA","SIMA"))</f>
        <v>SEQA</v>
      </c>
      <c r="Y98" s="16" t="str">
        <f t="shared" ref="Y98:Y106" si="29">IF(P98=0,"NONE",IF(P98&gt;0,"SEQA","SIMA"))</f>
        <v>SEQA</v>
      </c>
    </row>
    <row r="99" spans="1:25" x14ac:dyDescent="0.35">
      <c r="A99" s="40" t="s">
        <v>5</v>
      </c>
      <c r="B99" s="30">
        <f t="shared" ref="B99:P99" si="30">B18-B57</f>
        <v>2.1234443669693182E-5</v>
      </c>
      <c r="C99" s="18">
        <f t="shared" si="30"/>
        <v>3.4045154295198055E-4</v>
      </c>
      <c r="D99" s="18">
        <f t="shared" si="30"/>
        <v>3.4045154295198055E-4</v>
      </c>
      <c r="E99" s="18">
        <f t="shared" si="30"/>
        <v>3.4045154295198055E-4</v>
      </c>
      <c r="F99" s="18">
        <f t="shared" si="30"/>
        <v>-9.554148418946533E-4</v>
      </c>
      <c r="G99" s="18">
        <f t="shared" si="30"/>
        <v>0</v>
      </c>
      <c r="H99" s="18">
        <f t="shared" si="30"/>
        <v>0</v>
      </c>
      <c r="I99" s="18">
        <f t="shared" si="30"/>
        <v>3.4045154295198055E-4</v>
      </c>
      <c r="J99" s="18">
        <f t="shared" si="30"/>
        <v>9.7873125645842052E-4</v>
      </c>
      <c r="K99" s="18">
        <f t="shared" si="30"/>
        <v>9.7873125645842052E-4</v>
      </c>
      <c r="L99" s="18">
        <f t="shared" si="30"/>
        <v>9.7873125645842052E-4</v>
      </c>
      <c r="M99" s="18">
        <f t="shared" si="30"/>
        <v>4.0469551192072462E-5</v>
      </c>
      <c r="N99" s="18">
        <f t="shared" si="30"/>
        <v>2.1234443669693182E-5</v>
      </c>
      <c r="O99" s="18">
        <f t="shared" si="30"/>
        <v>2.1234443669693182E-5</v>
      </c>
      <c r="P99" s="31">
        <f t="shared" si="30"/>
        <v>9.7873125645842052E-4</v>
      </c>
      <c r="R99" s="10" t="s">
        <v>5</v>
      </c>
      <c r="S99" s="10">
        <f t="shared" ref="S99:S106" si="31">B99</f>
        <v>2.1234443669693182E-5</v>
      </c>
      <c r="T99" s="5">
        <f t="shared" ref="T99:T106" si="32">I99</f>
        <v>3.4045154295198055E-4</v>
      </c>
      <c r="U99" s="5">
        <f t="shared" ref="U99:U106" si="33">P99</f>
        <v>9.7873125645842052E-4</v>
      </c>
      <c r="W99" s="10" t="str">
        <f t="shared" si="27"/>
        <v>SEQA</v>
      </c>
      <c r="X99" s="11" t="str">
        <f t="shared" si="28"/>
        <v>SEQA</v>
      </c>
      <c r="Y99" s="5" t="str">
        <f t="shared" si="29"/>
        <v>SEQA</v>
      </c>
    </row>
    <row r="100" spans="1:25" x14ac:dyDescent="0.35">
      <c r="A100" s="40" t="s">
        <v>6</v>
      </c>
      <c r="B100" s="30">
        <f t="shared" ref="B100:P100" si="34">B19-B58</f>
        <v>0</v>
      </c>
      <c r="C100" s="18">
        <f t="shared" si="34"/>
        <v>-1.967857700392317E-3</v>
      </c>
      <c r="D100" s="18">
        <f t="shared" si="34"/>
        <v>-1.967857700392317E-3</v>
      </c>
      <c r="E100" s="18">
        <f t="shared" si="34"/>
        <v>-1.967857700392317E-3</v>
      </c>
      <c r="F100" s="18">
        <f t="shared" si="34"/>
        <v>3.517872509100739E-3</v>
      </c>
      <c r="G100" s="18">
        <f t="shared" si="34"/>
        <v>0</v>
      </c>
      <c r="H100" s="18">
        <f t="shared" si="34"/>
        <v>0</v>
      </c>
      <c r="I100" s="18">
        <f t="shared" si="34"/>
        <v>-1.967857700392317E-3</v>
      </c>
      <c r="J100" s="18">
        <f t="shared" si="34"/>
        <v>-3.5738539943879211E-3</v>
      </c>
      <c r="K100" s="18">
        <f t="shared" si="34"/>
        <v>-3.5738539943879211E-3</v>
      </c>
      <c r="L100" s="18">
        <f t="shared" si="34"/>
        <v>-3.5738539943879211E-3</v>
      </c>
      <c r="M100" s="18">
        <f t="shared" si="34"/>
        <v>6.4140408778001756E-4</v>
      </c>
      <c r="N100" s="18">
        <f t="shared" si="34"/>
        <v>0</v>
      </c>
      <c r="O100" s="18">
        <f t="shared" si="34"/>
        <v>0</v>
      </c>
      <c r="P100" s="31">
        <f t="shared" si="34"/>
        <v>-3.5738539943879211E-3</v>
      </c>
      <c r="R100" s="10" t="s">
        <v>6</v>
      </c>
      <c r="S100" s="10">
        <f t="shared" si="31"/>
        <v>0</v>
      </c>
      <c r="T100" s="5">
        <f t="shared" si="32"/>
        <v>-1.967857700392317E-3</v>
      </c>
      <c r="U100" s="5">
        <f t="shared" si="33"/>
        <v>-3.5738539943879211E-3</v>
      </c>
      <c r="W100" s="10" t="str">
        <f t="shared" si="27"/>
        <v>NONE</v>
      </c>
      <c r="X100" s="11" t="str">
        <f t="shared" si="28"/>
        <v>SIMA</v>
      </c>
      <c r="Y100" s="5" t="str">
        <f t="shared" si="29"/>
        <v>SIMA</v>
      </c>
    </row>
    <row r="101" spans="1:25" x14ac:dyDescent="0.35">
      <c r="A101" s="40" t="s">
        <v>7</v>
      </c>
      <c r="B101" s="30">
        <f t="shared" ref="B101:P101" si="35">B20-B59</f>
        <v>0</v>
      </c>
      <c r="C101" s="18">
        <f t="shared" si="35"/>
        <v>9.4819779902644008E-4</v>
      </c>
      <c r="D101" s="18">
        <f t="shared" si="35"/>
        <v>9.4819779902644008E-4</v>
      </c>
      <c r="E101" s="18">
        <f t="shared" si="35"/>
        <v>9.4819779902644008E-4</v>
      </c>
      <c r="F101" s="18">
        <f t="shared" si="35"/>
        <v>9.180967087235592E-4</v>
      </c>
      <c r="G101" s="18">
        <f t="shared" si="35"/>
        <v>0</v>
      </c>
      <c r="H101" s="18">
        <f t="shared" si="35"/>
        <v>0</v>
      </c>
      <c r="I101" s="18">
        <f t="shared" si="35"/>
        <v>9.4819779902644008E-4</v>
      </c>
      <c r="J101" s="18">
        <f t="shared" si="35"/>
        <v>5.9957090556417292E-4</v>
      </c>
      <c r="K101" s="18">
        <f t="shared" si="35"/>
        <v>5.9957090556417292E-4</v>
      </c>
      <c r="L101" s="18">
        <f t="shared" si="35"/>
        <v>5.9957090556417292E-4</v>
      </c>
      <c r="M101" s="18">
        <f t="shared" si="35"/>
        <v>3.6204544909512748E-3</v>
      </c>
      <c r="N101" s="18">
        <f t="shared" si="35"/>
        <v>0</v>
      </c>
      <c r="O101" s="18">
        <f t="shared" si="35"/>
        <v>0</v>
      </c>
      <c r="P101" s="31">
        <f t="shared" si="35"/>
        <v>5.9957090556417292E-4</v>
      </c>
      <c r="R101" s="10" t="s">
        <v>7</v>
      </c>
      <c r="S101" s="10">
        <f t="shared" si="31"/>
        <v>0</v>
      </c>
      <c r="T101" s="5">
        <f t="shared" si="32"/>
        <v>9.4819779902644008E-4</v>
      </c>
      <c r="U101" s="5">
        <f t="shared" si="33"/>
        <v>5.9957090556417292E-4</v>
      </c>
      <c r="W101" s="10" t="str">
        <f t="shared" si="27"/>
        <v>NONE</v>
      </c>
      <c r="X101" s="11" t="str">
        <f t="shared" si="28"/>
        <v>SEQA</v>
      </c>
      <c r="Y101" s="5" t="str">
        <f t="shared" si="29"/>
        <v>SEQA</v>
      </c>
    </row>
    <row r="102" spans="1:25" x14ac:dyDescent="0.35">
      <c r="A102" s="40" t="s">
        <v>8</v>
      </c>
      <c r="B102" s="30">
        <f t="shared" ref="B102:P102" si="36">B21-B60</f>
        <v>-3.5032945702442309E-3</v>
      </c>
      <c r="C102" s="18">
        <f t="shared" si="36"/>
        <v>5.5835335148595178E-3</v>
      </c>
      <c r="D102" s="18">
        <f t="shared" si="36"/>
        <v>5.5835335148595178E-3</v>
      </c>
      <c r="E102" s="18">
        <f t="shared" si="36"/>
        <v>5.5835335148595178E-3</v>
      </c>
      <c r="F102" s="18">
        <f t="shared" si="36"/>
        <v>2.064643344110717E-3</v>
      </c>
      <c r="G102" s="18">
        <f t="shared" si="36"/>
        <v>0</v>
      </c>
      <c r="H102" s="18">
        <f t="shared" si="36"/>
        <v>0</v>
      </c>
      <c r="I102" s="18">
        <f t="shared" si="36"/>
        <v>5.5835335148595178E-3</v>
      </c>
      <c r="J102" s="18">
        <f t="shared" si="36"/>
        <v>3.8461544664781799E-3</v>
      </c>
      <c r="K102" s="18">
        <f t="shared" si="36"/>
        <v>3.8461544664781799E-3</v>
      </c>
      <c r="L102" s="18">
        <f t="shared" si="36"/>
        <v>3.8461544664781799E-3</v>
      </c>
      <c r="M102" s="18">
        <f t="shared" si="36"/>
        <v>-8.7766585257430529E-3</v>
      </c>
      <c r="N102" s="18">
        <f t="shared" si="36"/>
        <v>-3.5032945702442309E-3</v>
      </c>
      <c r="O102" s="18">
        <f t="shared" si="36"/>
        <v>-3.5032945702442309E-3</v>
      </c>
      <c r="P102" s="31">
        <f t="shared" si="36"/>
        <v>3.8461544664781799E-3</v>
      </c>
      <c r="R102" s="10" t="s">
        <v>8</v>
      </c>
      <c r="S102" s="10">
        <f t="shared" si="31"/>
        <v>-3.5032945702442309E-3</v>
      </c>
      <c r="T102" s="5">
        <f t="shared" si="32"/>
        <v>5.5835335148595178E-3</v>
      </c>
      <c r="U102" s="5">
        <f t="shared" si="33"/>
        <v>3.8461544664781799E-3</v>
      </c>
      <c r="W102" s="10" t="str">
        <f t="shared" si="27"/>
        <v>SIMA</v>
      </c>
      <c r="X102" s="11" t="str">
        <f t="shared" si="28"/>
        <v>SEQA</v>
      </c>
      <c r="Y102" s="5" t="str">
        <f t="shared" si="29"/>
        <v>SEQA</v>
      </c>
    </row>
    <row r="103" spans="1:25" x14ac:dyDescent="0.35">
      <c r="A103" s="40" t="s">
        <v>9</v>
      </c>
      <c r="B103" s="30">
        <f t="shared" ref="B103:P103" si="37">B22-B61</f>
        <v>0</v>
      </c>
      <c r="C103" s="18">
        <f t="shared" si="37"/>
        <v>3.5598021381035849E-3</v>
      </c>
      <c r="D103" s="18">
        <f t="shared" si="37"/>
        <v>3.5598021381035849E-3</v>
      </c>
      <c r="E103" s="18">
        <f t="shared" si="37"/>
        <v>3.5598021381035849E-3</v>
      </c>
      <c r="F103" s="18">
        <f t="shared" si="37"/>
        <v>0</v>
      </c>
      <c r="G103" s="18">
        <f t="shared" si="37"/>
        <v>0</v>
      </c>
      <c r="H103" s="18">
        <f t="shared" si="37"/>
        <v>0</v>
      </c>
      <c r="I103" s="18">
        <f t="shared" si="37"/>
        <v>3.5598021381035849E-3</v>
      </c>
      <c r="J103" s="18">
        <f t="shared" si="37"/>
        <v>6.4443190394070093E-3</v>
      </c>
      <c r="K103" s="18">
        <f t="shared" si="37"/>
        <v>6.4443190394070093E-3</v>
      </c>
      <c r="L103" s="18">
        <f t="shared" si="37"/>
        <v>6.4443190394070093E-3</v>
      </c>
      <c r="M103" s="18">
        <f t="shared" si="37"/>
        <v>1.362338667887264E-3</v>
      </c>
      <c r="N103" s="18">
        <f t="shared" si="37"/>
        <v>0</v>
      </c>
      <c r="O103" s="18">
        <f t="shared" si="37"/>
        <v>0</v>
      </c>
      <c r="P103" s="31">
        <f t="shared" si="37"/>
        <v>6.4443190394070093E-3</v>
      </c>
      <c r="R103" s="10" t="s">
        <v>9</v>
      </c>
      <c r="S103" s="10">
        <f t="shared" si="31"/>
        <v>0</v>
      </c>
      <c r="T103" s="5">
        <f t="shared" si="32"/>
        <v>3.5598021381035849E-3</v>
      </c>
      <c r="U103" s="5">
        <f t="shared" si="33"/>
        <v>6.4443190394070093E-3</v>
      </c>
      <c r="W103" s="10" t="str">
        <f t="shared" si="27"/>
        <v>NONE</v>
      </c>
      <c r="X103" s="11" t="str">
        <f t="shared" si="28"/>
        <v>SEQA</v>
      </c>
      <c r="Y103" s="5" t="str">
        <f t="shared" si="29"/>
        <v>SEQA</v>
      </c>
    </row>
    <row r="104" spans="1:25" x14ac:dyDescent="0.35">
      <c r="A104" s="40" t="s">
        <v>10</v>
      </c>
      <c r="B104" s="30">
        <f t="shared" ref="B104:P104" si="38">B23-B62</f>
        <v>0</v>
      </c>
      <c r="C104" s="18">
        <f t="shared" si="38"/>
        <v>-2.0069054359005412E-3</v>
      </c>
      <c r="D104" s="18">
        <f t="shared" si="38"/>
        <v>-2.0069054359005412E-3</v>
      </c>
      <c r="E104" s="18">
        <f t="shared" si="38"/>
        <v>-2.0069054359005412E-3</v>
      </c>
      <c r="F104" s="18">
        <f t="shared" si="38"/>
        <v>0</v>
      </c>
      <c r="G104" s="18">
        <f t="shared" si="38"/>
        <v>0</v>
      </c>
      <c r="H104" s="18">
        <f t="shared" si="38"/>
        <v>0</v>
      </c>
      <c r="I104" s="18">
        <f t="shared" si="38"/>
        <v>-2.0069054359005412E-3</v>
      </c>
      <c r="J104" s="18">
        <f t="shared" si="38"/>
        <v>-2.7905285793780044E-3</v>
      </c>
      <c r="K104" s="18">
        <f t="shared" si="38"/>
        <v>-2.7905285793780044E-3</v>
      </c>
      <c r="L104" s="18">
        <f t="shared" si="38"/>
        <v>-2.7905285793780044E-3</v>
      </c>
      <c r="M104" s="18">
        <f t="shared" si="38"/>
        <v>0</v>
      </c>
      <c r="N104" s="18">
        <f t="shared" si="38"/>
        <v>0</v>
      </c>
      <c r="O104" s="18">
        <f t="shared" si="38"/>
        <v>0</v>
      </c>
      <c r="P104" s="31">
        <f t="shared" si="38"/>
        <v>-2.7905285793780044E-3</v>
      </c>
      <c r="R104" s="10" t="s">
        <v>10</v>
      </c>
      <c r="S104" s="10">
        <f t="shared" si="31"/>
        <v>0</v>
      </c>
      <c r="T104" s="5">
        <f t="shared" si="32"/>
        <v>-2.0069054359005412E-3</v>
      </c>
      <c r="U104" s="5">
        <f t="shared" si="33"/>
        <v>-2.7905285793780044E-3</v>
      </c>
      <c r="W104" s="10" t="str">
        <f t="shared" si="27"/>
        <v>NONE</v>
      </c>
      <c r="X104" s="11" t="str">
        <f t="shared" si="28"/>
        <v>SIMA</v>
      </c>
      <c r="Y104" s="5" t="str">
        <f t="shared" si="29"/>
        <v>SIMA</v>
      </c>
    </row>
    <row r="105" spans="1:25" x14ac:dyDescent="0.35">
      <c r="A105" s="40" t="s">
        <v>11</v>
      </c>
      <c r="B105" s="30">
        <f t="shared" ref="B105:P105" si="39">B24-B63</f>
        <v>0</v>
      </c>
      <c r="C105" s="18">
        <f t="shared" si="39"/>
        <v>2.6116043390769783E-3</v>
      </c>
      <c r="D105" s="18">
        <f t="shared" si="39"/>
        <v>2.6116043390769783E-3</v>
      </c>
      <c r="E105" s="18">
        <f t="shared" si="39"/>
        <v>2.6116043390769783E-3</v>
      </c>
      <c r="F105" s="18">
        <f t="shared" si="39"/>
        <v>-9.180967087235592E-4</v>
      </c>
      <c r="G105" s="18">
        <f t="shared" si="39"/>
        <v>0</v>
      </c>
      <c r="H105" s="18">
        <f t="shared" si="39"/>
        <v>0</v>
      </c>
      <c r="I105" s="18">
        <f t="shared" si="39"/>
        <v>2.6116043390769783E-3</v>
      </c>
      <c r="J105" s="18">
        <f t="shared" si="39"/>
        <v>5.8447481338427809E-3</v>
      </c>
      <c r="K105" s="18">
        <f t="shared" si="39"/>
        <v>5.8447481338427809E-3</v>
      </c>
      <c r="L105" s="18">
        <f t="shared" si="39"/>
        <v>5.8447481338427809E-3</v>
      </c>
      <c r="M105" s="18">
        <f t="shared" si="39"/>
        <v>-2.2581158230639727E-3</v>
      </c>
      <c r="N105" s="18">
        <f t="shared" si="39"/>
        <v>0</v>
      </c>
      <c r="O105" s="18">
        <f t="shared" si="39"/>
        <v>0</v>
      </c>
      <c r="P105" s="31">
        <f t="shared" si="39"/>
        <v>5.8447481338427809E-3</v>
      </c>
      <c r="R105" s="10" t="s">
        <v>11</v>
      </c>
      <c r="S105" s="10">
        <f t="shared" si="31"/>
        <v>0</v>
      </c>
      <c r="T105" s="5">
        <f t="shared" si="32"/>
        <v>2.6116043390769783E-3</v>
      </c>
      <c r="U105" s="5">
        <f t="shared" si="33"/>
        <v>5.8447481338427809E-3</v>
      </c>
      <c r="W105" s="10" t="str">
        <f t="shared" si="27"/>
        <v>NONE</v>
      </c>
      <c r="X105" s="11" t="str">
        <f t="shared" si="28"/>
        <v>SEQA</v>
      </c>
      <c r="Y105" s="5" t="str">
        <f t="shared" si="29"/>
        <v>SEQA</v>
      </c>
    </row>
    <row r="106" spans="1:25" ht="15" thickBot="1" x14ac:dyDescent="0.4">
      <c r="A106" s="37" t="s">
        <v>12</v>
      </c>
      <c r="B106" s="32">
        <f t="shared" ref="B106:P106" si="40">B25-B64</f>
        <v>0</v>
      </c>
      <c r="C106" s="19">
        <f t="shared" si="40"/>
        <v>-3.9047735507988235E-5</v>
      </c>
      <c r="D106" s="19">
        <f t="shared" si="40"/>
        <v>-3.9047735507988235E-5</v>
      </c>
      <c r="E106" s="19">
        <f t="shared" si="40"/>
        <v>-3.9047735507988235E-5</v>
      </c>
      <c r="F106" s="19">
        <f t="shared" si="40"/>
        <v>-3.517872509100739E-3</v>
      </c>
      <c r="G106" s="19">
        <f t="shared" si="40"/>
        <v>0</v>
      </c>
      <c r="H106" s="19">
        <f t="shared" si="40"/>
        <v>0</v>
      </c>
      <c r="I106" s="19">
        <f t="shared" si="40"/>
        <v>-3.9047735507988235E-5</v>
      </c>
      <c r="J106" s="19">
        <f t="shared" si="40"/>
        <v>7.8332541500986119E-4</v>
      </c>
      <c r="K106" s="19">
        <f t="shared" si="40"/>
        <v>7.8332541500986119E-4</v>
      </c>
      <c r="L106" s="19">
        <f t="shared" si="40"/>
        <v>7.8332541500986119E-4</v>
      </c>
      <c r="M106" s="19">
        <f t="shared" si="40"/>
        <v>-6.4140408778001756E-4</v>
      </c>
      <c r="N106" s="19">
        <f t="shared" si="40"/>
        <v>0</v>
      </c>
      <c r="O106" s="19">
        <f t="shared" si="40"/>
        <v>0</v>
      </c>
      <c r="P106" s="33">
        <f t="shared" si="40"/>
        <v>7.8332541500986119E-4</v>
      </c>
      <c r="R106" s="12" t="s">
        <v>12</v>
      </c>
      <c r="S106" s="12">
        <f t="shared" si="31"/>
        <v>0</v>
      </c>
      <c r="T106" s="14">
        <f t="shared" si="32"/>
        <v>-3.9047735507988235E-5</v>
      </c>
      <c r="U106" s="14">
        <f t="shared" si="33"/>
        <v>7.8332541500986119E-4</v>
      </c>
      <c r="W106" s="12" t="str">
        <f t="shared" si="27"/>
        <v>NONE</v>
      </c>
      <c r="X106" s="13" t="str">
        <f t="shared" si="28"/>
        <v>SIMA</v>
      </c>
      <c r="Y106" s="14" t="str">
        <f t="shared" si="29"/>
        <v>SEQA</v>
      </c>
    </row>
    <row r="107" spans="1:25" x14ac:dyDescent="0.35">
      <c r="A107" s="34"/>
      <c r="B107" s="34"/>
      <c r="C107" s="34"/>
      <c r="D107" s="34"/>
      <c r="E107" s="34"/>
      <c r="F107" s="34"/>
      <c r="G107" s="34"/>
      <c r="H107" s="34"/>
      <c r="I107" s="34"/>
      <c r="J107" s="34"/>
      <c r="K107" s="34"/>
      <c r="L107" s="34"/>
      <c r="M107" s="34"/>
      <c r="N107" s="34"/>
      <c r="O107" s="34"/>
      <c r="P107" s="34"/>
      <c r="W107" s="11"/>
      <c r="X107" s="11"/>
      <c r="Y107" s="11"/>
    </row>
    <row r="108" spans="1:25" ht="15" thickBot="1" x14ac:dyDescent="0.4">
      <c r="A108" s="34"/>
      <c r="B108" s="34"/>
      <c r="C108" s="34"/>
      <c r="D108" s="34"/>
      <c r="E108" s="34"/>
      <c r="F108" s="34"/>
      <c r="G108" s="34"/>
      <c r="H108" s="34"/>
      <c r="I108" s="34"/>
      <c r="J108" s="34"/>
      <c r="K108" s="34"/>
      <c r="L108" s="34"/>
      <c r="M108" s="34"/>
      <c r="N108" s="34"/>
      <c r="O108" s="34"/>
      <c r="P108" s="34"/>
      <c r="W108" s="11"/>
      <c r="X108" s="11"/>
      <c r="Y108" s="11"/>
    </row>
    <row r="109" spans="1:25" ht="15" thickBot="1" x14ac:dyDescent="0.4">
      <c r="A109" s="27" t="s">
        <v>1</v>
      </c>
      <c r="B109" s="35" t="s">
        <v>29</v>
      </c>
      <c r="C109" s="36"/>
      <c r="D109" s="34"/>
      <c r="E109" s="34"/>
      <c r="F109" s="34"/>
      <c r="G109" s="34"/>
      <c r="H109" s="34"/>
      <c r="I109" s="34"/>
      <c r="J109" s="34"/>
      <c r="K109" s="34"/>
      <c r="L109" s="34"/>
      <c r="M109" s="34"/>
      <c r="N109" s="34"/>
      <c r="O109" s="34"/>
      <c r="P109" s="34"/>
      <c r="S109" s="50" t="s">
        <v>42</v>
      </c>
      <c r="T109" s="51"/>
      <c r="U109" s="52"/>
      <c r="W109" s="11"/>
      <c r="X109" s="11"/>
      <c r="Y109" s="11"/>
    </row>
    <row r="110" spans="1:25" ht="15" thickBot="1" x14ac:dyDescent="0.4">
      <c r="A110" s="27"/>
      <c r="B110" s="38" t="s">
        <v>13</v>
      </c>
      <c r="C110" s="35" t="s">
        <v>14</v>
      </c>
      <c r="D110" s="35" t="s">
        <v>15</v>
      </c>
      <c r="E110" s="35" t="s">
        <v>16</v>
      </c>
      <c r="F110" s="35" t="s">
        <v>17</v>
      </c>
      <c r="G110" s="35" t="s">
        <v>18</v>
      </c>
      <c r="H110" s="35" t="s">
        <v>19</v>
      </c>
      <c r="I110" s="35" t="s">
        <v>20</v>
      </c>
      <c r="J110" s="35" t="s">
        <v>21</v>
      </c>
      <c r="K110" s="35" t="s">
        <v>22</v>
      </c>
      <c r="L110" s="35" t="s">
        <v>23</v>
      </c>
      <c r="M110" s="35" t="s">
        <v>24</v>
      </c>
      <c r="N110" s="35" t="s">
        <v>25</v>
      </c>
      <c r="O110" s="35" t="s">
        <v>26</v>
      </c>
      <c r="P110" s="36" t="s">
        <v>27</v>
      </c>
      <c r="S110" s="15" t="s">
        <v>39</v>
      </c>
      <c r="T110" s="16" t="s">
        <v>40</v>
      </c>
      <c r="U110" s="3" t="s">
        <v>41</v>
      </c>
      <c r="W110" s="15" t="s">
        <v>13</v>
      </c>
      <c r="X110" s="9" t="s">
        <v>20</v>
      </c>
      <c r="Y110" s="16" t="s">
        <v>27</v>
      </c>
    </row>
    <row r="111" spans="1:25" x14ac:dyDescent="0.35">
      <c r="A111" s="39" t="s">
        <v>4</v>
      </c>
      <c r="B111" s="28">
        <f>B30-B69</f>
        <v>-3.0900520950760679E-4</v>
      </c>
      <c r="C111" s="17">
        <f t="shared" ref="C111:P111" si="41">C30-C69</f>
        <v>-3.2189086070049111E-3</v>
      </c>
      <c r="D111" s="17">
        <f t="shared" si="41"/>
        <v>-3.2189086070049111E-3</v>
      </c>
      <c r="E111" s="17">
        <f t="shared" si="41"/>
        <v>-3.2189086070049111E-3</v>
      </c>
      <c r="F111" s="17">
        <f t="shared" si="41"/>
        <v>-9.8121902243342163E-4</v>
      </c>
      <c r="G111" s="17">
        <f t="shared" si="41"/>
        <v>0</v>
      </c>
      <c r="H111" s="17">
        <f t="shared" si="41"/>
        <v>0</v>
      </c>
      <c r="I111" s="17">
        <f t="shared" si="41"/>
        <v>-3.2189086070049111E-3</v>
      </c>
      <c r="J111" s="17">
        <f t="shared" si="41"/>
        <v>-2.9051212592152709E-3</v>
      </c>
      <c r="K111" s="17">
        <f t="shared" si="41"/>
        <v>-2.9051212592152709E-3</v>
      </c>
      <c r="L111" s="17">
        <f t="shared" si="41"/>
        <v>-2.9051212592152709E-3</v>
      </c>
      <c r="M111" s="17">
        <f t="shared" si="41"/>
        <v>-1.2191575203859273E-3</v>
      </c>
      <c r="N111" s="17">
        <f t="shared" si="41"/>
        <v>-3.0900520950760679E-4</v>
      </c>
      <c r="O111" s="17">
        <f t="shared" si="41"/>
        <v>-3.0900520950760679E-4</v>
      </c>
      <c r="P111" s="29">
        <f t="shared" si="41"/>
        <v>-2.9051212592152709E-3</v>
      </c>
      <c r="R111" s="15" t="s">
        <v>4</v>
      </c>
      <c r="S111" s="15">
        <f>B111</f>
        <v>-3.0900520950760679E-4</v>
      </c>
      <c r="T111" s="16">
        <f>I111</f>
        <v>-3.2189086070049111E-3</v>
      </c>
      <c r="U111" s="16">
        <f>P111</f>
        <v>-2.9051212592152709E-3</v>
      </c>
      <c r="W111" s="15" t="str">
        <f t="shared" ref="W111:W119" si="42">IF(B111=0,"NONE",IF(B111&gt;0,"SEQA","SIMA"))</f>
        <v>SIMA</v>
      </c>
      <c r="X111" s="9" t="str">
        <f t="shared" ref="X111:X119" si="43">IF(I111=0,"NONE",IF(I111&gt;0,"SEQA","SIMA"))</f>
        <v>SIMA</v>
      </c>
      <c r="Y111" s="16" t="str">
        <f t="shared" ref="Y111:Y119" si="44">IF(P111=0,"NONE",IF(P111&gt;0,"SEQA","SIMA"))</f>
        <v>SIMA</v>
      </c>
    </row>
    <row r="112" spans="1:25" x14ac:dyDescent="0.35">
      <c r="A112" s="40" t="s">
        <v>5</v>
      </c>
      <c r="B112" s="30">
        <f t="shared" ref="B112:P112" si="45">B31-B70</f>
        <v>1.8989166616156967E-4</v>
      </c>
      <c r="C112" s="18">
        <f t="shared" si="45"/>
        <v>-4.3511353843575518E-5</v>
      </c>
      <c r="D112" s="18">
        <f t="shared" si="45"/>
        <v>-4.3511353843575518E-5</v>
      </c>
      <c r="E112" s="18">
        <f t="shared" si="45"/>
        <v>-4.3511353843575518E-5</v>
      </c>
      <c r="F112" s="18">
        <f t="shared" si="45"/>
        <v>3.0059543984827172E-3</v>
      </c>
      <c r="G112" s="18">
        <f t="shared" si="45"/>
        <v>0</v>
      </c>
      <c r="H112" s="18">
        <f t="shared" si="45"/>
        <v>0</v>
      </c>
      <c r="I112" s="18">
        <f t="shared" si="45"/>
        <v>-4.3511353843575518E-5</v>
      </c>
      <c r="J112" s="18">
        <f t="shared" si="45"/>
        <v>2.004587267455879E-4</v>
      </c>
      <c r="K112" s="18">
        <f t="shared" si="45"/>
        <v>2.004587267455879E-4</v>
      </c>
      <c r="L112" s="18">
        <f t="shared" si="45"/>
        <v>2.004587267455879E-4</v>
      </c>
      <c r="M112" s="18">
        <f t="shared" si="45"/>
        <v>9.8514620329708674E-4</v>
      </c>
      <c r="N112" s="18">
        <f t="shared" si="45"/>
        <v>1.8989166616156967E-4</v>
      </c>
      <c r="O112" s="18">
        <f t="shared" si="45"/>
        <v>1.8989166616156967E-4</v>
      </c>
      <c r="P112" s="31">
        <f t="shared" si="45"/>
        <v>2.004587267455879E-4</v>
      </c>
      <c r="R112" s="10" t="s">
        <v>5</v>
      </c>
      <c r="S112" s="10">
        <f t="shared" ref="S112:S119" si="46">B112</f>
        <v>1.8989166616156967E-4</v>
      </c>
      <c r="T112" s="5">
        <f t="shared" ref="T112:T119" si="47">I112</f>
        <v>-4.3511353843575518E-5</v>
      </c>
      <c r="U112" s="5">
        <f t="shared" ref="U112:U119" si="48">P112</f>
        <v>2.004587267455879E-4</v>
      </c>
      <c r="W112" s="10" t="str">
        <f t="shared" si="42"/>
        <v>SEQA</v>
      </c>
      <c r="X112" s="11" t="str">
        <f t="shared" si="43"/>
        <v>SIMA</v>
      </c>
      <c r="Y112" s="5" t="str">
        <f t="shared" si="44"/>
        <v>SEQA</v>
      </c>
    </row>
    <row r="113" spans="1:25" x14ac:dyDescent="0.35">
      <c r="A113" s="40" t="s">
        <v>6</v>
      </c>
      <c r="B113" s="30">
        <f t="shared" ref="B113:P113" si="49">B32-B71</f>
        <v>0</v>
      </c>
      <c r="C113" s="18">
        <f t="shared" si="49"/>
        <v>-1.0492607018730338E-2</v>
      </c>
      <c r="D113" s="18">
        <f t="shared" si="49"/>
        <v>-1.0492607018730338E-2</v>
      </c>
      <c r="E113" s="18">
        <f t="shared" si="49"/>
        <v>-1.0492607018730338E-2</v>
      </c>
      <c r="F113" s="18">
        <f t="shared" si="49"/>
        <v>-1.2024215168125796E-2</v>
      </c>
      <c r="G113" s="18">
        <f t="shared" si="49"/>
        <v>0</v>
      </c>
      <c r="H113" s="18">
        <f t="shared" si="49"/>
        <v>0</v>
      </c>
      <c r="I113" s="18">
        <f t="shared" si="49"/>
        <v>-1.0492607018730338E-2</v>
      </c>
      <c r="J113" s="18">
        <f t="shared" si="49"/>
        <v>-9.5167657302555053E-3</v>
      </c>
      <c r="K113" s="18">
        <f t="shared" si="49"/>
        <v>-9.5167657302555053E-3</v>
      </c>
      <c r="L113" s="18">
        <f t="shared" si="49"/>
        <v>-9.5167657302555053E-3</v>
      </c>
      <c r="M113" s="18">
        <f t="shared" si="49"/>
        <v>-1.1035923510471557E-2</v>
      </c>
      <c r="N113" s="18">
        <f t="shared" si="49"/>
        <v>0</v>
      </c>
      <c r="O113" s="18">
        <f t="shared" si="49"/>
        <v>0</v>
      </c>
      <c r="P113" s="31">
        <f t="shared" si="49"/>
        <v>-9.5167657302555053E-3</v>
      </c>
      <c r="R113" s="10" t="s">
        <v>6</v>
      </c>
      <c r="S113" s="10">
        <f t="shared" si="46"/>
        <v>0</v>
      </c>
      <c r="T113" s="5">
        <f t="shared" si="47"/>
        <v>-1.0492607018730338E-2</v>
      </c>
      <c r="U113" s="5">
        <f t="shared" si="48"/>
        <v>-9.5167657302555053E-3</v>
      </c>
      <c r="W113" s="10" t="str">
        <f t="shared" si="42"/>
        <v>NONE</v>
      </c>
      <c r="X113" s="11" t="str">
        <f t="shared" si="43"/>
        <v>SIMA</v>
      </c>
      <c r="Y113" s="5" t="str">
        <f t="shared" si="44"/>
        <v>SIMA</v>
      </c>
    </row>
    <row r="114" spans="1:25" x14ac:dyDescent="0.35">
      <c r="A114" s="40" t="s">
        <v>7</v>
      </c>
      <c r="B114" s="30">
        <f t="shared" ref="B114:P114" si="50">B33-B72</f>
        <v>0</v>
      </c>
      <c r="C114" s="18">
        <f t="shared" si="50"/>
        <v>-2.785696525459902E-3</v>
      </c>
      <c r="D114" s="18">
        <f t="shared" si="50"/>
        <v>-2.785696525459902E-3</v>
      </c>
      <c r="E114" s="18">
        <f t="shared" si="50"/>
        <v>-2.785696525459902E-3</v>
      </c>
      <c r="F114" s="18">
        <f t="shared" si="50"/>
        <v>0</v>
      </c>
      <c r="G114" s="18">
        <f t="shared" si="50"/>
        <v>0</v>
      </c>
      <c r="H114" s="18">
        <f t="shared" si="50"/>
        <v>0</v>
      </c>
      <c r="I114" s="18">
        <f t="shared" si="50"/>
        <v>-2.785696525459902E-3</v>
      </c>
      <c r="J114" s="18">
        <f t="shared" si="50"/>
        <v>-1.7390058462247726E-3</v>
      </c>
      <c r="K114" s="18">
        <f t="shared" si="50"/>
        <v>-1.7390058462247726E-3</v>
      </c>
      <c r="L114" s="18">
        <f t="shared" si="50"/>
        <v>-1.7390058462247726E-3</v>
      </c>
      <c r="M114" s="18">
        <f t="shared" si="50"/>
        <v>0</v>
      </c>
      <c r="N114" s="18">
        <f t="shared" si="50"/>
        <v>0</v>
      </c>
      <c r="O114" s="18">
        <f t="shared" si="50"/>
        <v>0</v>
      </c>
      <c r="P114" s="31">
        <f t="shared" si="50"/>
        <v>-1.7390058462247726E-3</v>
      </c>
      <c r="R114" s="10" t="s">
        <v>7</v>
      </c>
      <c r="S114" s="10">
        <f t="shared" si="46"/>
        <v>0</v>
      </c>
      <c r="T114" s="5">
        <f t="shared" si="47"/>
        <v>-2.785696525459902E-3</v>
      </c>
      <c r="U114" s="5">
        <f t="shared" si="48"/>
        <v>-1.7390058462247726E-3</v>
      </c>
      <c r="W114" s="10" t="str">
        <f t="shared" si="42"/>
        <v>NONE</v>
      </c>
      <c r="X114" s="11" t="str">
        <f t="shared" si="43"/>
        <v>SIMA</v>
      </c>
      <c r="Y114" s="5" t="str">
        <f t="shared" si="44"/>
        <v>SIMA</v>
      </c>
    </row>
    <row r="115" spans="1:25" x14ac:dyDescent="0.35">
      <c r="A115" s="40" t="s">
        <v>8</v>
      </c>
      <c r="B115" s="30">
        <f t="shared" ref="B115:P115" si="51">B34-B73</f>
        <v>-8.6179175509679684E-3</v>
      </c>
      <c r="C115" s="18">
        <f t="shared" si="51"/>
        <v>-1.4310955261528369E-3</v>
      </c>
      <c r="D115" s="18">
        <f t="shared" si="51"/>
        <v>-1.4310955261528369E-3</v>
      </c>
      <c r="E115" s="18">
        <f t="shared" si="51"/>
        <v>-1.4310955261528369E-3</v>
      </c>
      <c r="F115" s="18">
        <f t="shared" si="51"/>
        <v>0</v>
      </c>
      <c r="G115" s="18">
        <f t="shared" si="51"/>
        <v>0</v>
      </c>
      <c r="H115" s="18">
        <f t="shared" si="51"/>
        <v>0</v>
      </c>
      <c r="I115" s="18">
        <f t="shared" si="51"/>
        <v>-1.4310955261528369E-3</v>
      </c>
      <c r="J115" s="18">
        <f t="shared" si="51"/>
        <v>-1.9291783192978418E-3</v>
      </c>
      <c r="K115" s="18">
        <f t="shared" si="51"/>
        <v>-1.9291783192978418E-3</v>
      </c>
      <c r="L115" s="18">
        <f t="shared" si="51"/>
        <v>-1.9291783192978418E-3</v>
      </c>
      <c r="M115" s="18">
        <f t="shared" si="51"/>
        <v>-8.6179175509679684E-3</v>
      </c>
      <c r="N115" s="18">
        <f t="shared" si="51"/>
        <v>-8.6179175509679684E-3</v>
      </c>
      <c r="O115" s="18">
        <f t="shared" si="51"/>
        <v>-8.6179175509679684E-3</v>
      </c>
      <c r="P115" s="31">
        <f t="shared" si="51"/>
        <v>-1.9291783192978418E-3</v>
      </c>
      <c r="R115" s="10" t="s">
        <v>8</v>
      </c>
      <c r="S115" s="10">
        <f t="shared" si="46"/>
        <v>-8.6179175509679684E-3</v>
      </c>
      <c r="T115" s="5">
        <f t="shared" si="47"/>
        <v>-1.4310955261528369E-3</v>
      </c>
      <c r="U115" s="5">
        <f t="shared" si="48"/>
        <v>-1.9291783192978418E-3</v>
      </c>
      <c r="W115" s="10" t="str">
        <f t="shared" si="42"/>
        <v>SIMA</v>
      </c>
      <c r="X115" s="11" t="str">
        <f t="shared" si="43"/>
        <v>SIMA</v>
      </c>
      <c r="Y115" s="5" t="str">
        <f t="shared" si="44"/>
        <v>SIMA</v>
      </c>
    </row>
    <row r="116" spans="1:25" x14ac:dyDescent="0.35">
      <c r="A116" s="40" t="s">
        <v>9</v>
      </c>
      <c r="B116" s="30">
        <f t="shared" ref="B116:P116" si="52">B35-B74</f>
        <v>0</v>
      </c>
      <c r="C116" s="18">
        <f t="shared" si="52"/>
        <v>-9.4178064519123694E-4</v>
      </c>
      <c r="D116" s="18">
        <f t="shared" si="52"/>
        <v>-9.4178064519123694E-4</v>
      </c>
      <c r="E116" s="18">
        <f t="shared" si="52"/>
        <v>-9.4178064519123694E-4</v>
      </c>
      <c r="F116" s="18">
        <f t="shared" si="52"/>
        <v>0</v>
      </c>
      <c r="G116" s="18">
        <f t="shared" si="52"/>
        <v>0</v>
      </c>
      <c r="H116" s="18">
        <f t="shared" si="52"/>
        <v>0</v>
      </c>
      <c r="I116" s="18">
        <f t="shared" si="52"/>
        <v>-9.4178064519123694E-4</v>
      </c>
      <c r="J116" s="18">
        <f t="shared" si="52"/>
        <v>-1.7216281343658268E-3</v>
      </c>
      <c r="K116" s="18">
        <f t="shared" si="52"/>
        <v>-1.7216281343658268E-3</v>
      </c>
      <c r="L116" s="18">
        <f t="shared" si="52"/>
        <v>-1.7216281343658268E-3</v>
      </c>
      <c r="M116" s="18">
        <f t="shared" si="52"/>
        <v>0</v>
      </c>
      <c r="N116" s="18">
        <f t="shared" si="52"/>
        <v>0</v>
      </c>
      <c r="O116" s="18">
        <f t="shared" si="52"/>
        <v>0</v>
      </c>
      <c r="P116" s="31">
        <f t="shared" si="52"/>
        <v>-1.7216281343658268E-3</v>
      </c>
      <c r="R116" s="10" t="s">
        <v>9</v>
      </c>
      <c r="S116" s="10">
        <f t="shared" si="46"/>
        <v>0</v>
      </c>
      <c r="T116" s="5">
        <f t="shared" si="47"/>
        <v>-9.4178064519123694E-4</v>
      </c>
      <c r="U116" s="5">
        <f t="shared" si="48"/>
        <v>-1.7216281343658268E-3</v>
      </c>
      <c r="W116" s="10" t="str">
        <f t="shared" si="42"/>
        <v>NONE</v>
      </c>
      <c r="X116" s="11" t="str">
        <f t="shared" si="43"/>
        <v>SIMA</v>
      </c>
      <c r="Y116" s="5" t="str">
        <f t="shared" si="44"/>
        <v>SIMA</v>
      </c>
    </row>
    <row r="117" spans="1:25" x14ac:dyDescent="0.35">
      <c r="A117" s="40" t="s">
        <v>10</v>
      </c>
      <c r="B117" s="30">
        <f t="shared" ref="B117:P117" si="53">B36-B75</f>
        <v>0</v>
      </c>
      <c r="C117" s="18">
        <f t="shared" si="53"/>
        <v>-2.6183228258311875E-3</v>
      </c>
      <c r="D117" s="18">
        <f t="shared" si="53"/>
        <v>-2.6183228258311875E-3</v>
      </c>
      <c r="E117" s="18">
        <f t="shared" si="53"/>
        <v>-2.6183228258311875E-3</v>
      </c>
      <c r="F117" s="18">
        <f t="shared" si="53"/>
        <v>0</v>
      </c>
      <c r="G117" s="18">
        <f t="shared" si="53"/>
        <v>0</v>
      </c>
      <c r="H117" s="18">
        <f t="shared" si="53"/>
        <v>0</v>
      </c>
      <c r="I117" s="18">
        <f t="shared" si="53"/>
        <v>-2.6183228258311875E-3</v>
      </c>
      <c r="J117" s="18">
        <f t="shared" si="53"/>
        <v>-2.4977652011221041E-3</v>
      </c>
      <c r="K117" s="18">
        <f t="shared" si="53"/>
        <v>-2.4977652011221041E-3</v>
      </c>
      <c r="L117" s="18">
        <f t="shared" si="53"/>
        <v>-2.4977652011221041E-3</v>
      </c>
      <c r="M117" s="18">
        <f t="shared" si="53"/>
        <v>0</v>
      </c>
      <c r="N117" s="18">
        <f t="shared" si="53"/>
        <v>0</v>
      </c>
      <c r="O117" s="18">
        <f t="shared" si="53"/>
        <v>0</v>
      </c>
      <c r="P117" s="31">
        <f t="shared" si="53"/>
        <v>-2.4977652011221041E-3</v>
      </c>
      <c r="R117" s="10" t="s">
        <v>10</v>
      </c>
      <c r="S117" s="10">
        <f t="shared" si="46"/>
        <v>0</v>
      </c>
      <c r="T117" s="5">
        <f t="shared" si="47"/>
        <v>-2.6183228258311875E-3</v>
      </c>
      <c r="U117" s="5">
        <f t="shared" si="48"/>
        <v>-2.4977652011221041E-3</v>
      </c>
      <c r="W117" s="10" t="str">
        <f t="shared" si="42"/>
        <v>NONE</v>
      </c>
      <c r="X117" s="11" t="str">
        <f t="shared" si="43"/>
        <v>SIMA</v>
      </c>
      <c r="Y117" s="5" t="str">
        <f t="shared" si="44"/>
        <v>SIMA</v>
      </c>
    </row>
    <row r="118" spans="1:25" x14ac:dyDescent="0.35">
      <c r="A118" s="40" t="s">
        <v>11</v>
      </c>
      <c r="B118" s="30">
        <f t="shared" ref="B118:P118" si="54">B37-B76</f>
        <v>0</v>
      </c>
      <c r="C118" s="18">
        <f t="shared" si="54"/>
        <v>1.8439158802687379E-3</v>
      </c>
      <c r="D118" s="18">
        <f t="shared" si="54"/>
        <v>1.8439158802687379E-3</v>
      </c>
      <c r="E118" s="18">
        <f t="shared" si="54"/>
        <v>1.8439158802687379E-3</v>
      </c>
      <c r="F118" s="18">
        <f t="shared" si="54"/>
        <v>0</v>
      </c>
      <c r="G118" s="18">
        <f t="shared" si="54"/>
        <v>0</v>
      </c>
      <c r="H118" s="18">
        <f t="shared" si="54"/>
        <v>0</v>
      </c>
      <c r="I118" s="18">
        <f t="shared" si="54"/>
        <v>1.8439158802687379E-3</v>
      </c>
      <c r="J118" s="18">
        <f t="shared" si="54"/>
        <v>1.737771185879658E-5</v>
      </c>
      <c r="K118" s="18">
        <f t="shared" si="54"/>
        <v>1.737771185879658E-5</v>
      </c>
      <c r="L118" s="18">
        <f t="shared" si="54"/>
        <v>1.737771185879658E-5</v>
      </c>
      <c r="M118" s="18">
        <f t="shared" si="54"/>
        <v>0</v>
      </c>
      <c r="N118" s="18">
        <f t="shared" si="54"/>
        <v>0</v>
      </c>
      <c r="O118" s="18">
        <f t="shared" si="54"/>
        <v>0</v>
      </c>
      <c r="P118" s="31">
        <f t="shared" si="54"/>
        <v>1.737771185879658E-5</v>
      </c>
      <c r="R118" s="10" t="s">
        <v>11</v>
      </c>
      <c r="S118" s="10">
        <f t="shared" si="46"/>
        <v>0</v>
      </c>
      <c r="T118" s="5">
        <f t="shared" si="47"/>
        <v>1.8439158802687379E-3</v>
      </c>
      <c r="U118" s="5">
        <f t="shared" si="48"/>
        <v>1.737771185879658E-5</v>
      </c>
      <c r="W118" s="10" t="str">
        <f t="shared" si="42"/>
        <v>NONE</v>
      </c>
      <c r="X118" s="11" t="str">
        <f t="shared" si="43"/>
        <v>SEQA</v>
      </c>
      <c r="Y118" s="5" t="str">
        <f t="shared" si="44"/>
        <v>SEQA</v>
      </c>
    </row>
    <row r="119" spans="1:25" ht="15" thickBot="1" x14ac:dyDescent="0.4">
      <c r="A119" s="37" t="s">
        <v>12</v>
      </c>
      <c r="B119" s="32">
        <f t="shared" ref="B119:P119" si="55">B38-B77</f>
        <v>0</v>
      </c>
      <c r="C119" s="19">
        <f t="shared" si="55"/>
        <v>7.8742841928991156E-3</v>
      </c>
      <c r="D119" s="19">
        <f t="shared" si="55"/>
        <v>7.8742841928991156E-3</v>
      </c>
      <c r="E119" s="19">
        <f t="shared" si="55"/>
        <v>7.8742841928991156E-3</v>
      </c>
      <c r="F119" s="19">
        <f t="shared" si="55"/>
        <v>1.2024215168125832E-2</v>
      </c>
      <c r="G119" s="19">
        <f t="shared" si="55"/>
        <v>0</v>
      </c>
      <c r="H119" s="19">
        <f t="shared" si="55"/>
        <v>0</v>
      </c>
      <c r="I119" s="19">
        <f t="shared" si="55"/>
        <v>7.8742841928991156E-3</v>
      </c>
      <c r="J119" s="19">
        <f t="shared" si="55"/>
        <v>7.0190005291331653E-3</v>
      </c>
      <c r="K119" s="19">
        <f t="shared" si="55"/>
        <v>7.0190005291331653E-3</v>
      </c>
      <c r="L119" s="19">
        <f t="shared" si="55"/>
        <v>7.0190005291331653E-3</v>
      </c>
      <c r="M119" s="19">
        <f t="shared" si="55"/>
        <v>1.1035923510471671E-2</v>
      </c>
      <c r="N119" s="19">
        <f t="shared" si="55"/>
        <v>0</v>
      </c>
      <c r="O119" s="19">
        <f t="shared" si="55"/>
        <v>0</v>
      </c>
      <c r="P119" s="33">
        <f t="shared" si="55"/>
        <v>7.0190005291331653E-3</v>
      </c>
      <c r="R119" s="12" t="s">
        <v>12</v>
      </c>
      <c r="S119" s="12">
        <f t="shared" si="46"/>
        <v>0</v>
      </c>
      <c r="T119" s="14">
        <f t="shared" si="47"/>
        <v>7.8742841928991156E-3</v>
      </c>
      <c r="U119" s="14">
        <f t="shared" si="48"/>
        <v>7.0190005291331653E-3</v>
      </c>
      <c r="W119" s="12" t="str">
        <f t="shared" si="42"/>
        <v>NONE</v>
      </c>
      <c r="X119" s="13" t="str">
        <f t="shared" si="43"/>
        <v>SEQA</v>
      </c>
      <c r="Y119" s="14" t="str">
        <f t="shared" si="44"/>
        <v>SEQA</v>
      </c>
    </row>
  </sheetData>
  <mergeCells count="27">
    <mergeCell ref="S83:U83"/>
    <mergeCell ref="S96:U96"/>
    <mergeCell ref="S109:U109"/>
    <mergeCell ref="W15:Y15"/>
    <mergeCell ref="W28:Y28"/>
    <mergeCell ref="W41:Y41"/>
    <mergeCell ref="W54:Y54"/>
    <mergeCell ref="W67:Y67"/>
    <mergeCell ref="S15:V15"/>
    <mergeCell ref="S28:V28"/>
    <mergeCell ref="S41:V41"/>
    <mergeCell ref="S54:V54"/>
    <mergeCell ref="S67:V67"/>
    <mergeCell ref="W2:Y2"/>
    <mergeCell ref="S2:V2"/>
    <mergeCell ref="A80:H80"/>
    <mergeCell ref="A81:H81"/>
    <mergeCell ref="A79:C79"/>
    <mergeCell ref="AA2:AE2"/>
    <mergeCell ref="AA42:AH51"/>
    <mergeCell ref="AA17:AA18"/>
    <mergeCell ref="AA4:AA5"/>
    <mergeCell ref="AA6:AA7"/>
    <mergeCell ref="AA8:AA9"/>
    <mergeCell ref="AA13:AA14"/>
    <mergeCell ref="AA15:AA16"/>
    <mergeCell ref="AA11:AE11"/>
  </mergeCells>
  <conditionalFormatting sqref="W4:W12">
    <cfRule type="cellIs" dxfId="149" priority="323" operator="equal">
      <formula>FALSE</formula>
    </cfRule>
    <cfRule type="cellIs" dxfId="148" priority="324" operator="equal">
      <formula>TRUE</formula>
    </cfRule>
  </conditionalFormatting>
  <conditionalFormatting sqref="W82:W83">
    <cfRule type="cellIs" dxfId="147" priority="251" operator="equal">
      <formula>FALSE</formula>
    </cfRule>
    <cfRule type="cellIs" dxfId="146" priority="252" operator="equal">
      <formula>TRUE</formula>
    </cfRule>
  </conditionalFormatting>
  <conditionalFormatting sqref="X82:X83">
    <cfRule type="cellIs" dxfId="145" priority="249" operator="equal">
      <formula>FALSE</formula>
    </cfRule>
    <cfRule type="cellIs" dxfId="144" priority="250" operator="equal">
      <formula>TRUE</formula>
    </cfRule>
  </conditionalFormatting>
  <conditionalFormatting sqref="Y82:Y83">
    <cfRule type="cellIs" dxfId="143" priority="247" operator="equal">
      <formula>FALSE</formula>
    </cfRule>
    <cfRule type="cellIs" dxfId="142" priority="248" operator="equal">
      <formula>TRUE</formula>
    </cfRule>
  </conditionalFormatting>
  <conditionalFormatting sqref="W95:W96">
    <cfRule type="cellIs" dxfId="141" priority="239" operator="equal">
      <formula>FALSE</formula>
    </cfRule>
    <cfRule type="cellIs" dxfId="140" priority="240" operator="equal">
      <formula>TRUE</formula>
    </cfRule>
  </conditionalFormatting>
  <conditionalFormatting sqref="X95:X96">
    <cfRule type="cellIs" dxfId="139" priority="237" operator="equal">
      <formula>FALSE</formula>
    </cfRule>
    <cfRule type="cellIs" dxfId="138" priority="238" operator="equal">
      <formula>TRUE</formula>
    </cfRule>
  </conditionalFormatting>
  <conditionalFormatting sqref="Y95:Y96">
    <cfRule type="cellIs" dxfId="137" priority="235" operator="equal">
      <formula>FALSE</formula>
    </cfRule>
    <cfRule type="cellIs" dxfId="136" priority="236" operator="equal">
      <formula>TRUE</formula>
    </cfRule>
  </conditionalFormatting>
  <conditionalFormatting sqref="W108:W109">
    <cfRule type="cellIs" dxfId="135" priority="227" operator="equal">
      <formula>FALSE</formula>
    </cfRule>
    <cfRule type="cellIs" dxfId="134" priority="228" operator="equal">
      <formula>TRUE</formula>
    </cfRule>
  </conditionalFormatting>
  <conditionalFormatting sqref="X108:X109">
    <cfRule type="cellIs" dxfId="133" priority="225" operator="equal">
      <formula>FALSE</formula>
    </cfRule>
    <cfRule type="cellIs" dxfId="132" priority="226" operator="equal">
      <formula>TRUE</formula>
    </cfRule>
  </conditionalFormatting>
  <conditionalFormatting sqref="Y108:Y109">
    <cfRule type="cellIs" dxfId="131" priority="223" operator="equal">
      <formula>FALSE</formula>
    </cfRule>
    <cfRule type="cellIs" dxfId="130" priority="224" operator="equal">
      <formula>TRUE</formula>
    </cfRule>
  </conditionalFormatting>
  <conditionalFormatting sqref="X4:X12">
    <cfRule type="cellIs" dxfId="129" priority="215" operator="equal">
      <formula>FALSE</formula>
    </cfRule>
    <cfRule type="cellIs" dxfId="128" priority="216" operator="equal">
      <formula>TRUE</formula>
    </cfRule>
  </conditionalFormatting>
  <conditionalFormatting sqref="Y4:Y12">
    <cfRule type="cellIs" dxfId="127" priority="213" operator="equal">
      <formula>FALSE</formula>
    </cfRule>
    <cfRule type="cellIs" dxfId="126" priority="214" operator="equal">
      <formula>TRUE</formula>
    </cfRule>
  </conditionalFormatting>
  <conditionalFormatting sqref="X11:X12">
    <cfRule type="cellIs" dxfId="125" priority="181" operator="equal">
      <formula>FALSE</formula>
    </cfRule>
    <cfRule type="cellIs" dxfId="124" priority="182" operator="equal">
      <formula>TRUE</formula>
    </cfRule>
  </conditionalFormatting>
  <conditionalFormatting sqref="Y11:Y12">
    <cfRule type="cellIs" dxfId="123" priority="179" operator="equal">
      <formula>FALSE</formula>
    </cfRule>
    <cfRule type="cellIs" dxfId="122" priority="180" operator="equal">
      <formula>TRUE</formula>
    </cfRule>
  </conditionalFormatting>
  <conditionalFormatting sqref="Y11:Y12">
    <cfRule type="cellIs" dxfId="121" priority="177" operator="equal">
      <formula>FALSE</formula>
    </cfRule>
    <cfRule type="cellIs" dxfId="120" priority="178" operator="equal">
      <formula>TRUE</formula>
    </cfRule>
  </conditionalFormatting>
  <conditionalFormatting sqref="X5">
    <cfRule type="cellIs" dxfId="119" priority="175" operator="equal">
      <formula>FALSE</formula>
    </cfRule>
    <cfRule type="cellIs" dxfId="118" priority="176" operator="equal">
      <formula>TRUE</formula>
    </cfRule>
  </conditionalFormatting>
  <conditionalFormatting sqref="Y5">
    <cfRule type="cellIs" dxfId="117" priority="173" operator="equal">
      <formula>FALSE</formula>
    </cfRule>
    <cfRule type="cellIs" dxfId="116" priority="174" operator="equal">
      <formula>TRUE</formula>
    </cfRule>
  </conditionalFormatting>
  <conditionalFormatting sqref="Y5">
    <cfRule type="cellIs" dxfId="115" priority="171" operator="equal">
      <formula>FALSE</formula>
    </cfRule>
    <cfRule type="cellIs" dxfId="114" priority="172" operator="equal">
      <formula>TRUE</formula>
    </cfRule>
  </conditionalFormatting>
  <conditionalFormatting sqref="W17:W25">
    <cfRule type="cellIs" dxfId="113" priority="169" operator="equal">
      <formula>FALSE</formula>
    </cfRule>
    <cfRule type="cellIs" dxfId="112" priority="170" operator="equal">
      <formula>TRUE</formula>
    </cfRule>
  </conditionalFormatting>
  <conditionalFormatting sqref="X17:X25">
    <cfRule type="cellIs" dxfId="111" priority="167" operator="equal">
      <formula>FALSE</formula>
    </cfRule>
    <cfRule type="cellIs" dxfId="110" priority="168" operator="equal">
      <formula>TRUE</formula>
    </cfRule>
  </conditionalFormatting>
  <conditionalFormatting sqref="Y17:Y25">
    <cfRule type="cellIs" dxfId="109" priority="165" operator="equal">
      <formula>FALSE</formula>
    </cfRule>
    <cfRule type="cellIs" dxfId="108" priority="166" operator="equal">
      <formula>TRUE</formula>
    </cfRule>
  </conditionalFormatting>
  <conditionalFormatting sqref="X24:X25">
    <cfRule type="cellIs" dxfId="107" priority="163" operator="equal">
      <formula>FALSE</formula>
    </cfRule>
    <cfRule type="cellIs" dxfId="106" priority="164" operator="equal">
      <formula>TRUE</formula>
    </cfRule>
  </conditionalFormatting>
  <conditionalFormatting sqref="Y24:Y25">
    <cfRule type="cellIs" dxfId="105" priority="161" operator="equal">
      <formula>FALSE</formula>
    </cfRule>
    <cfRule type="cellIs" dxfId="104" priority="162" operator="equal">
      <formula>TRUE</formula>
    </cfRule>
  </conditionalFormatting>
  <conditionalFormatting sqref="Y24:Y25">
    <cfRule type="cellIs" dxfId="103" priority="159" operator="equal">
      <formula>FALSE</formula>
    </cfRule>
    <cfRule type="cellIs" dxfId="102" priority="160" operator="equal">
      <formula>TRUE</formula>
    </cfRule>
  </conditionalFormatting>
  <conditionalFormatting sqref="X18">
    <cfRule type="cellIs" dxfId="101" priority="157" operator="equal">
      <formula>FALSE</formula>
    </cfRule>
    <cfRule type="cellIs" dxfId="100" priority="158" operator="equal">
      <formula>TRUE</formula>
    </cfRule>
  </conditionalFormatting>
  <conditionalFormatting sqref="Y18">
    <cfRule type="cellIs" dxfId="99" priority="155" operator="equal">
      <formula>FALSE</formula>
    </cfRule>
    <cfRule type="cellIs" dxfId="98" priority="156" operator="equal">
      <formula>TRUE</formula>
    </cfRule>
  </conditionalFormatting>
  <conditionalFormatting sqref="Y18">
    <cfRule type="cellIs" dxfId="97" priority="153" operator="equal">
      <formula>FALSE</formula>
    </cfRule>
    <cfRule type="cellIs" dxfId="96" priority="154" operator="equal">
      <formula>TRUE</formula>
    </cfRule>
  </conditionalFormatting>
  <conditionalFormatting sqref="W30:W38">
    <cfRule type="cellIs" dxfId="95" priority="151" operator="equal">
      <formula>FALSE</formula>
    </cfRule>
    <cfRule type="cellIs" dxfId="94" priority="152" operator="equal">
      <formula>TRUE</formula>
    </cfRule>
  </conditionalFormatting>
  <conditionalFormatting sqref="X30:X38">
    <cfRule type="cellIs" dxfId="93" priority="149" operator="equal">
      <formula>FALSE</formula>
    </cfRule>
    <cfRule type="cellIs" dxfId="92" priority="150" operator="equal">
      <formula>TRUE</formula>
    </cfRule>
  </conditionalFormatting>
  <conditionalFormatting sqref="Y30:Y38">
    <cfRule type="cellIs" dxfId="91" priority="147" operator="equal">
      <formula>FALSE</formula>
    </cfRule>
    <cfRule type="cellIs" dxfId="90" priority="148" operator="equal">
      <formula>TRUE</formula>
    </cfRule>
  </conditionalFormatting>
  <conditionalFormatting sqref="X37:X38">
    <cfRule type="cellIs" dxfId="89" priority="145" operator="equal">
      <formula>FALSE</formula>
    </cfRule>
    <cfRule type="cellIs" dxfId="88" priority="146" operator="equal">
      <formula>TRUE</formula>
    </cfRule>
  </conditionalFormatting>
  <conditionalFormatting sqref="Y37:Y38">
    <cfRule type="cellIs" dxfId="87" priority="143" operator="equal">
      <formula>FALSE</formula>
    </cfRule>
    <cfRule type="cellIs" dxfId="86" priority="144" operator="equal">
      <formula>TRUE</formula>
    </cfRule>
  </conditionalFormatting>
  <conditionalFormatting sqref="Y37:Y38">
    <cfRule type="cellIs" dxfId="85" priority="141" operator="equal">
      <formula>FALSE</formula>
    </cfRule>
    <cfRule type="cellIs" dxfId="84" priority="142" operator="equal">
      <formula>TRUE</formula>
    </cfRule>
  </conditionalFormatting>
  <conditionalFormatting sqref="X31">
    <cfRule type="cellIs" dxfId="83" priority="139" operator="equal">
      <formula>FALSE</formula>
    </cfRule>
    <cfRule type="cellIs" dxfId="82" priority="140" operator="equal">
      <formula>TRUE</formula>
    </cfRule>
  </conditionalFormatting>
  <conditionalFormatting sqref="Y31">
    <cfRule type="cellIs" dxfId="81" priority="137" operator="equal">
      <formula>FALSE</formula>
    </cfRule>
    <cfRule type="cellIs" dxfId="80" priority="138" operator="equal">
      <formula>TRUE</formula>
    </cfRule>
  </conditionalFormatting>
  <conditionalFormatting sqref="Y31">
    <cfRule type="cellIs" dxfId="79" priority="135" operator="equal">
      <formula>FALSE</formula>
    </cfRule>
    <cfRule type="cellIs" dxfId="78" priority="136" operator="equal">
      <formula>TRUE</formula>
    </cfRule>
  </conditionalFormatting>
  <conditionalFormatting sqref="W43:W51">
    <cfRule type="cellIs" dxfId="77" priority="133" operator="equal">
      <formula>FALSE</formula>
    </cfRule>
    <cfRule type="cellIs" dxfId="76" priority="134" operator="equal">
      <formula>TRUE</formula>
    </cfRule>
  </conditionalFormatting>
  <conditionalFormatting sqref="X43:X51">
    <cfRule type="cellIs" dxfId="75" priority="131" operator="equal">
      <formula>FALSE</formula>
    </cfRule>
    <cfRule type="cellIs" dxfId="74" priority="132" operator="equal">
      <formula>TRUE</formula>
    </cfRule>
  </conditionalFormatting>
  <conditionalFormatting sqref="Y43:Y51">
    <cfRule type="cellIs" dxfId="73" priority="129" operator="equal">
      <formula>FALSE</formula>
    </cfRule>
    <cfRule type="cellIs" dxfId="72" priority="130" operator="equal">
      <formula>TRUE</formula>
    </cfRule>
  </conditionalFormatting>
  <conditionalFormatting sqref="X50:X51">
    <cfRule type="cellIs" dxfId="71" priority="127" operator="equal">
      <formula>FALSE</formula>
    </cfRule>
    <cfRule type="cellIs" dxfId="70" priority="128" operator="equal">
      <formula>TRUE</formula>
    </cfRule>
  </conditionalFormatting>
  <conditionalFormatting sqref="Y50:Y51">
    <cfRule type="cellIs" dxfId="69" priority="125" operator="equal">
      <formula>FALSE</formula>
    </cfRule>
    <cfRule type="cellIs" dxfId="68" priority="126" operator="equal">
      <formula>TRUE</formula>
    </cfRule>
  </conditionalFormatting>
  <conditionalFormatting sqref="Y50:Y51">
    <cfRule type="cellIs" dxfId="67" priority="123" operator="equal">
      <formula>FALSE</formula>
    </cfRule>
    <cfRule type="cellIs" dxfId="66" priority="124" operator="equal">
      <formula>TRUE</formula>
    </cfRule>
  </conditionalFormatting>
  <conditionalFormatting sqref="X44">
    <cfRule type="cellIs" dxfId="65" priority="121" operator="equal">
      <formula>FALSE</formula>
    </cfRule>
    <cfRule type="cellIs" dxfId="64" priority="122" operator="equal">
      <formula>TRUE</formula>
    </cfRule>
  </conditionalFormatting>
  <conditionalFormatting sqref="Y44">
    <cfRule type="cellIs" dxfId="63" priority="119" operator="equal">
      <formula>FALSE</formula>
    </cfRule>
    <cfRule type="cellIs" dxfId="62" priority="120" operator="equal">
      <formula>TRUE</formula>
    </cfRule>
  </conditionalFormatting>
  <conditionalFormatting sqref="Y44">
    <cfRule type="cellIs" dxfId="61" priority="117" operator="equal">
      <formula>FALSE</formula>
    </cfRule>
    <cfRule type="cellIs" dxfId="60" priority="118" operator="equal">
      <formula>TRUE</formula>
    </cfRule>
  </conditionalFormatting>
  <conditionalFormatting sqref="W56:W64">
    <cfRule type="cellIs" dxfId="59" priority="115" operator="equal">
      <formula>FALSE</formula>
    </cfRule>
    <cfRule type="cellIs" dxfId="58" priority="116" operator="equal">
      <formula>TRUE</formula>
    </cfRule>
  </conditionalFormatting>
  <conditionalFormatting sqref="X56:X64">
    <cfRule type="cellIs" dxfId="57" priority="113" operator="equal">
      <formula>FALSE</formula>
    </cfRule>
    <cfRule type="cellIs" dxfId="56" priority="114" operator="equal">
      <formula>TRUE</formula>
    </cfRule>
  </conditionalFormatting>
  <conditionalFormatting sqref="Y56:Y64">
    <cfRule type="cellIs" dxfId="55" priority="111" operator="equal">
      <formula>FALSE</formula>
    </cfRule>
    <cfRule type="cellIs" dxfId="54" priority="112" operator="equal">
      <formula>TRUE</formula>
    </cfRule>
  </conditionalFormatting>
  <conditionalFormatting sqref="X63:X64">
    <cfRule type="cellIs" dxfId="53" priority="109" operator="equal">
      <formula>FALSE</formula>
    </cfRule>
    <cfRule type="cellIs" dxfId="52" priority="110" operator="equal">
      <formula>TRUE</formula>
    </cfRule>
  </conditionalFormatting>
  <conditionalFormatting sqref="Y63:Y64">
    <cfRule type="cellIs" dxfId="51" priority="107" operator="equal">
      <formula>FALSE</formula>
    </cfRule>
    <cfRule type="cellIs" dxfId="50" priority="108" operator="equal">
      <formula>TRUE</formula>
    </cfRule>
  </conditionalFormatting>
  <conditionalFormatting sqref="Y63:Y64">
    <cfRule type="cellIs" dxfId="49" priority="105" operator="equal">
      <formula>FALSE</formula>
    </cfRule>
    <cfRule type="cellIs" dxfId="48" priority="106" operator="equal">
      <formula>TRUE</formula>
    </cfRule>
  </conditionalFormatting>
  <conditionalFormatting sqref="X57">
    <cfRule type="cellIs" dxfId="47" priority="103" operator="equal">
      <formula>FALSE</formula>
    </cfRule>
    <cfRule type="cellIs" dxfId="46" priority="104" operator="equal">
      <formula>TRUE</formula>
    </cfRule>
  </conditionalFormatting>
  <conditionalFormatting sqref="Y57">
    <cfRule type="cellIs" dxfId="45" priority="101" operator="equal">
      <formula>FALSE</formula>
    </cfRule>
    <cfRule type="cellIs" dxfId="44" priority="102" operator="equal">
      <formula>TRUE</formula>
    </cfRule>
  </conditionalFormatting>
  <conditionalFormatting sqref="Y57">
    <cfRule type="cellIs" dxfId="43" priority="99" operator="equal">
      <formula>FALSE</formula>
    </cfRule>
    <cfRule type="cellIs" dxfId="42" priority="100" operator="equal">
      <formula>TRUE</formula>
    </cfRule>
  </conditionalFormatting>
  <conditionalFormatting sqref="W69:W77">
    <cfRule type="cellIs" dxfId="41" priority="97" operator="equal">
      <formula>FALSE</formula>
    </cfRule>
    <cfRule type="cellIs" dxfId="40" priority="98" operator="equal">
      <formula>TRUE</formula>
    </cfRule>
  </conditionalFormatting>
  <conditionalFormatting sqref="X69:X77">
    <cfRule type="cellIs" dxfId="39" priority="95" operator="equal">
      <formula>FALSE</formula>
    </cfRule>
    <cfRule type="cellIs" dxfId="38" priority="96" operator="equal">
      <formula>TRUE</formula>
    </cfRule>
  </conditionalFormatting>
  <conditionalFormatting sqref="Y69:Y77">
    <cfRule type="cellIs" dxfId="37" priority="93" operator="equal">
      <formula>FALSE</formula>
    </cfRule>
    <cfRule type="cellIs" dxfId="36" priority="94" operator="equal">
      <formula>TRUE</formula>
    </cfRule>
  </conditionalFormatting>
  <conditionalFormatting sqref="X76:X77">
    <cfRule type="cellIs" dxfId="35" priority="91" operator="equal">
      <formula>FALSE</formula>
    </cfRule>
    <cfRule type="cellIs" dxfId="34" priority="92" operator="equal">
      <formula>TRUE</formula>
    </cfRule>
  </conditionalFormatting>
  <conditionalFormatting sqref="Y76:Y77">
    <cfRule type="cellIs" dxfId="33" priority="89" operator="equal">
      <formula>FALSE</formula>
    </cfRule>
    <cfRule type="cellIs" dxfId="32" priority="90" operator="equal">
      <formula>TRUE</formula>
    </cfRule>
  </conditionalFormatting>
  <conditionalFormatting sqref="Y76:Y77">
    <cfRule type="cellIs" dxfId="31" priority="87" operator="equal">
      <formula>FALSE</formula>
    </cfRule>
    <cfRule type="cellIs" dxfId="30" priority="88" operator="equal">
      <formula>TRUE</formula>
    </cfRule>
  </conditionalFormatting>
  <conditionalFormatting sqref="X70">
    <cfRule type="cellIs" dxfId="29" priority="85" operator="equal">
      <formula>FALSE</formula>
    </cfRule>
    <cfRule type="cellIs" dxfId="28" priority="86" operator="equal">
      <formula>TRUE</formula>
    </cfRule>
  </conditionalFormatting>
  <conditionalFormatting sqref="Y70">
    <cfRule type="cellIs" dxfId="27" priority="83" operator="equal">
      <formula>FALSE</formula>
    </cfRule>
    <cfRule type="cellIs" dxfId="26" priority="84" operator="equal">
      <formula>TRUE</formula>
    </cfRule>
  </conditionalFormatting>
  <conditionalFormatting sqref="Y70">
    <cfRule type="cellIs" dxfId="25" priority="81" operator="equal">
      <formula>FALSE</formula>
    </cfRule>
    <cfRule type="cellIs" dxfId="24" priority="82" operator="equal">
      <formula>TRUE</formula>
    </cfRule>
  </conditionalFormatting>
  <conditionalFormatting sqref="B85:P93">
    <cfRule type="cellIs" dxfId="23" priority="79" operator="lessThan">
      <formula>0</formula>
    </cfRule>
    <cfRule type="cellIs" dxfId="22" priority="80" operator="greaterThan">
      <formula>0</formula>
    </cfRule>
  </conditionalFormatting>
  <conditionalFormatting sqref="B98:P106">
    <cfRule type="cellIs" dxfId="21" priority="73" operator="lessThan">
      <formula>0</formula>
    </cfRule>
    <cfRule type="cellIs" dxfId="20" priority="74" operator="greaterThan">
      <formula>0</formula>
    </cfRule>
  </conditionalFormatting>
  <conditionalFormatting sqref="B111:P119">
    <cfRule type="cellIs" dxfId="19" priority="71" operator="lessThan">
      <formula>0</formula>
    </cfRule>
    <cfRule type="cellIs" dxfId="18" priority="72" operator="greaterThan">
      <formula>0</formula>
    </cfRule>
  </conditionalFormatting>
  <conditionalFormatting sqref="W85:W93">
    <cfRule type="cellIs" dxfId="17" priority="69" operator="equal">
      <formula>"SIMA"</formula>
    </cfRule>
    <cfRule type="cellIs" dxfId="16" priority="70" operator="equal">
      <formula>"SEQA"</formula>
    </cfRule>
  </conditionalFormatting>
  <conditionalFormatting sqref="X85:X93">
    <cfRule type="cellIs" dxfId="15" priority="47" operator="equal">
      <formula>"SIMA"</formula>
    </cfRule>
    <cfRule type="cellIs" dxfId="14" priority="48" operator="equal">
      <formula>"SEQA"</formula>
    </cfRule>
  </conditionalFormatting>
  <conditionalFormatting sqref="Y85:Y93">
    <cfRule type="cellIs" dxfId="13" priority="45" operator="equal">
      <formula>"SIMA"</formula>
    </cfRule>
    <cfRule type="cellIs" dxfId="12" priority="46" operator="equal">
      <formula>"SEQA"</formula>
    </cfRule>
  </conditionalFormatting>
  <conditionalFormatting sqref="W98:W106">
    <cfRule type="cellIs" dxfId="11" priority="43" operator="equal">
      <formula>"SIMA"</formula>
    </cfRule>
    <cfRule type="cellIs" dxfId="10" priority="44" operator="equal">
      <formula>"SEQA"</formula>
    </cfRule>
  </conditionalFormatting>
  <conditionalFormatting sqref="X98:X106">
    <cfRule type="cellIs" dxfId="9" priority="41" operator="equal">
      <formula>"SIMA"</formula>
    </cfRule>
    <cfRule type="cellIs" dxfId="8" priority="42" operator="equal">
      <formula>"SEQA"</formula>
    </cfRule>
  </conditionalFormatting>
  <conditionalFormatting sqref="Y98:Y106">
    <cfRule type="cellIs" dxfId="7" priority="39" operator="equal">
      <formula>"SIMA"</formula>
    </cfRule>
    <cfRule type="cellIs" dxfId="6" priority="40" operator="equal">
      <formula>"SEQA"</formula>
    </cfRule>
  </conditionalFormatting>
  <conditionalFormatting sqref="W111:W119">
    <cfRule type="cellIs" dxfId="5" priority="37" operator="equal">
      <formula>"SIMA"</formula>
    </cfRule>
    <cfRule type="cellIs" dxfId="4" priority="38" operator="equal">
      <formula>"SEQA"</formula>
    </cfRule>
  </conditionalFormatting>
  <conditionalFormatting sqref="X111:X119">
    <cfRule type="cellIs" dxfId="3" priority="35" operator="equal">
      <formula>"SIMA"</formula>
    </cfRule>
    <cfRule type="cellIs" dxfId="2" priority="36" operator="equal">
      <formula>"SEQA"</formula>
    </cfRule>
  </conditionalFormatting>
  <conditionalFormatting sqref="Y111:Y119">
    <cfRule type="cellIs" dxfId="1" priority="33" operator="equal">
      <formula>"SIMA"</formula>
    </cfRule>
    <cfRule type="cellIs" dxfId="0" priority="34" operator="equal">
      <formula>"SEQA"</formula>
    </cfRule>
  </conditionalFormatting>
  <conditionalFormatting sqref="AC4:AE9">
    <cfRule type="colorScale" priority="30">
      <colorScale>
        <cfvo type="num" val="0"/>
        <cfvo type="num" val="1"/>
        <color rgb="FFFF0000"/>
        <color theme="0"/>
      </colorScale>
    </cfRule>
    <cfRule type="dataBar" priority="31">
      <dataBar>
        <cfvo type="num" val="0"/>
        <cfvo type="num" val="1"/>
        <color rgb="FF00B050"/>
      </dataBar>
      <extLst>
        <ext xmlns:x14="http://schemas.microsoft.com/office/spreadsheetml/2009/9/main" uri="{B025F937-C7B1-47D3-B67F-A62EFF666E3E}">
          <x14:id>{C1B967AB-5547-477F-B879-23EB7E9F7748}</x14:id>
        </ext>
      </extLst>
    </cfRule>
  </conditionalFormatting>
  <conditionalFormatting sqref="AC13:AE18">
    <cfRule type="colorScale" priority="28">
      <colorScale>
        <cfvo type="num" val="0"/>
        <cfvo type="num" val="1"/>
        <color rgb="FFFF0000"/>
        <color theme="0"/>
      </colorScale>
    </cfRule>
    <cfRule type="dataBar" priority="29">
      <dataBar>
        <cfvo type="num" val="0"/>
        <cfvo type="num" val="1"/>
        <color rgb="FF00B050"/>
      </dataBar>
      <extLst>
        <ext xmlns:x14="http://schemas.microsoft.com/office/spreadsheetml/2009/9/main" uri="{B025F937-C7B1-47D3-B67F-A62EFF666E3E}">
          <x14:id>{BBF2F223-E360-4D2F-8667-42DBDD8AFDC9}</x14:id>
        </ext>
      </extLst>
    </cfRule>
  </conditionalFormatting>
  <conditionalFormatting sqref="S4:S12">
    <cfRule type="dataBar" priority="27">
      <dataBar>
        <cfvo type="num" val="0"/>
        <cfvo type="num" val="1"/>
        <color theme="9" tint="0.39997558519241921"/>
      </dataBar>
      <extLst>
        <ext xmlns:x14="http://schemas.microsoft.com/office/spreadsheetml/2009/9/main" uri="{B025F937-C7B1-47D3-B67F-A62EFF666E3E}">
          <x14:id>{5BE13EC6-E9BF-4553-9147-0E37CCE63F22}</x14:id>
        </ext>
      </extLst>
    </cfRule>
  </conditionalFormatting>
  <conditionalFormatting sqref="T4:T12">
    <cfRule type="dataBar" priority="26">
      <dataBar>
        <cfvo type="num" val="0"/>
        <cfvo type="num" val="1"/>
        <color theme="9" tint="0.39997558519241921"/>
      </dataBar>
      <extLst>
        <ext xmlns:x14="http://schemas.microsoft.com/office/spreadsheetml/2009/9/main" uri="{B025F937-C7B1-47D3-B67F-A62EFF666E3E}">
          <x14:id>{11F8E723-79ED-4428-8D97-15D7623DBCC0}</x14:id>
        </ext>
      </extLst>
    </cfRule>
  </conditionalFormatting>
  <conditionalFormatting sqref="U4:U12">
    <cfRule type="dataBar" priority="25">
      <dataBar>
        <cfvo type="num" val="0"/>
        <cfvo type="num" val="1"/>
        <color theme="9" tint="0.39997558519241921"/>
      </dataBar>
      <extLst>
        <ext xmlns:x14="http://schemas.microsoft.com/office/spreadsheetml/2009/9/main" uri="{B025F937-C7B1-47D3-B67F-A62EFF666E3E}">
          <x14:id>{2FADD846-996A-4D44-95E9-86289A195507}</x14:id>
        </ext>
      </extLst>
    </cfRule>
  </conditionalFormatting>
  <conditionalFormatting sqref="S17:S25">
    <cfRule type="dataBar" priority="24">
      <dataBar>
        <cfvo type="num" val="0"/>
        <cfvo type="num" val="1"/>
        <color theme="9" tint="0.39997558519241921"/>
      </dataBar>
      <extLst>
        <ext xmlns:x14="http://schemas.microsoft.com/office/spreadsheetml/2009/9/main" uri="{B025F937-C7B1-47D3-B67F-A62EFF666E3E}">
          <x14:id>{634D50BE-FACB-414A-820F-275CF902C3A8}</x14:id>
        </ext>
      </extLst>
    </cfRule>
  </conditionalFormatting>
  <conditionalFormatting sqref="T17:T25">
    <cfRule type="dataBar" priority="23">
      <dataBar>
        <cfvo type="num" val="0"/>
        <cfvo type="num" val="1"/>
        <color theme="9" tint="0.39997558519241921"/>
      </dataBar>
      <extLst>
        <ext xmlns:x14="http://schemas.microsoft.com/office/spreadsheetml/2009/9/main" uri="{B025F937-C7B1-47D3-B67F-A62EFF666E3E}">
          <x14:id>{97639E13-3A47-4979-9E7D-E0B82B8180C2}</x14:id>
        </ext>
      </extLst>
    </cfRule>
  </conditionalFormatting>
  <conditionalFormatting sqref="U17:U25">
    <cfRule type="dataBar" priority="22">
      <dataBar>
        <cfvo type="num" val="0"/>
        <cfvo type="num" val="1"/>
        <color theme="9" tint="0.39997558519241921"/>
      </dataBar>
      <extLst>
        <ext xmlns:x14="http://schemas.microsoft.com/office/spreadsheetml/2009/9/main" uri="{B025F937-C7B1-47D3-B67F-A62EFF666E3E}">
          <x14:id>{9C091767-E7E6-41EE-9F8E-757F22322B94}</x14:id>
        </ext>
      </extLst>
    </cfRule>
  </conditionalFormatting>
  <conditionalFormatting sqref="S30:S38">
    <cfRule type="dataBar" priority="21">
      <dataBar>
        <cfvo type="num" val="0"/>
        <cfvo type="num" val="1"/>
        <color theme="9" tint="0.39997558519241921"/>
      </dataBar>
      <extLst>
        <ext xmlns:x14="http://schemas.microsoft.com/office/spreadsheetml/2009/9/main" uri="{B025F937-C7B1-47D3-B67F-A62EFF666E3E}">
          <x14:id>{4352A571-E55C-4082-B9C2-BB30B208CB6B}</x14:id>
        </ext>
      </extLst>
    </cfRule>
  </conditionalFormatting>
  <conditionalFormatting sqref="T30:T38">
    <cfRule type="dataBar" priority="20">
      <dataBar>
        <cfvo type="num" val="0"/>
        <cfvo type="num" val="1"/>
        <color theme="9" tint="0.39997558519241921"/>
      </dataBar>
      <extLst>
        <ext xmlns:x14="http://schemas.microsoft.com/office/spreadsheetml/2009/9/main" uri="{B025F937-C7B1-47D3-B67F-A62EFF666E3E}">
          <x14:id>{8CECFD00-94C8-4092-98D0-F40BA43809E2}</x14:id>
        </ext>
      </extLst>
    </cfRule>
  </conditionalFormatting>
  <conditionalFormatting sqref="U30:U38">
    <cfRule type="dataBar" priority="19">
      <dataBar>
        <cfvo type="num" val="0"/>
        <cfvo type="num" val="1"/>
        <color theme="9" tint="0.39997558519241921"/>
      </dataBar>
      <extLst>
        <ext xmlns:x14="http://schemas.microsoft.com/office/spreadsheetml/2009/9/main" uri="{B025F937-C7B1-47D3-B67F-A62EFF666E3E}">
          <x14:id>{D5BDAE68-1769-49D2-B1EF-7FD7ACF0C0A6}</x14:id>
        </ext>
      </extLst>
    </cfRule>
  </conditionalFormatting>
  <conditionalFormatting sqref="S43:S51">
    <cfRule type="dataBar" priority="18">
      <dataBar>
        <cfvo type="num" val="0"/>
        <cfvo type="num" val="1"/>
        <color theme="9" tint="0.39997558519241921"/>
      </dataBar>
      <extLst>
        <ext xmlns:x14="http://schemas.microsoft.com/office/spreadsheetml/2009/9/main" uri="{B025F937-C7B1-47D3-B67F-A62EFF666E3E}">
          <x14:id>{71266121-E9EF-493E-8C48-83E3A7A25144}</x14:id>
        </ext>
      </extLst>
    </cfRule>
  </conditionalFormatting>
  <conditionalFormatting sqref="T43:T51">
    <cfRule type="dataBar" priority="17">
      <dataBar>
        <cfvo type="num" val="0"/>
        <cfvo type="num" val="1"/>
        <color theme="9" tint="0.39997558519241921"/>
      </dataBar>
      <extLst>
        <ext xmlns:x14="http://schemas.microsoft.com/office/spreadsheetml/2009/9/main" uri="{B025F937-C7B1-47D3-B67F-A62EFF666E3E}">
          <x14:id>{01872386-5851-4A5D-9094-2A84075A5D42}</x14:id>
        </ext>
      </extLst>
    </cfRule>
  </conditionalFormatting>
  <conditionalFormatting sqref="U43:U51">
    <cfRule type="dataBar" priority="16">
      <dataBar>
        <cfvo type="num" val="0"/>
        <cfvo type="num" val="1"/>
        <color theme="9" tint="0.39997558519241921"/>
      </dataBar>
      <extLst>
        <ext xmlns:x14="http://schemas.microsoft.com/office/spreadsheetml/2009/9/main" uri="{B025F937-C7B1-47D3-B67F-A62EFF666E3E}">
          <x14:id>{C55913EC-BABB-40A1-9DB3-982B9A2426CD}</x14:id>
        </ext>
      </extLst>
    </cfRule>
  </conditionalFormatting>
  <conditionalFormatting sqref="S56:S64">
    <cfRule type="dataBar" priority="15">
      <dataBar>
        <cfvo type="num" val="0"/>
        <cfvo type="num" val="1"/>
        <color theme="9" tint="0.39997558519241921"/>
      </dataBar>
      <extLst>
        <ext xmlns:x14="http://schemas.microsoft.com/office/spreadsheetml/2009/9/main" uri="{B025F937-C7B1-47D3-B67F-A62EFF666E3E}">
          <x14:id>{6501F654-7E4F-4377-AB69-8DD9B0088969}</x14:id>
        </ext>
      </extLst>
    </cfRule>
  </conditionalFormatting>
  <conditionalFormatting sqref="T56:T64">
    <cfRule type="dataBar" priority="14">
      <dataBar>
        <cfvo type="num" val="0"/>
        <cfvo type="num" val="1"/>
        <color theme="9" tint="0.39997558519241921"/>
      </dataBar>
      <extLst>
        <ext xmlns:x14="http://schemas.microsoft.com/office/spreadsheetml/2009/9/main" uri="{B025F937-C7B1-47D3-B67F-A62EFF666E3E}">
          <x14:id>{89EFFD8F-288E-4F07-96BE-D9504BB6E8FD}</x14:id>
        </ext>
      </extLst>
    </cfRule>
  </conditionalFormatting>
  <conditionalFormatting sqref="U56:U64">
    <cfRule type="dataBar" priority="13">
      <dataBar>
        <cfvo type="num" val="0"/>
        <cfvo type="num" val="1"/>
        <color theme="9" tint="0.39997558519241921"/>
      </dataBar>
      <extLst>
        <ext xmlns:x14="http://schemas.microsoft.com/office/spreadsheetml/2009/9/main" uri="{B025F937-C7B1-47D3-B67F-A62EFF666E3E}">
          <x14:id>{1C5B56DF-37E6-4C4B-B682-6FF01B65618A}</x14:id>
        </ext>
      </extLst>
    </cfRule>
  </conditionalFormatting>
  <conditionalFormatting sqref="S69:S77">
    <cfRule type="dataBar" priority="12">
      <dataBar>
        <cfvo type="num" val="0"/>
        <cfvo type="num" val="1"/>
        <color theme="9" tint="0.39997558519241921"/>
      </dataBar>
      <extLst>
        <ext xmlns:x14="http://schemas.microsoft.com/office/spreadsheetml/2009/9/main" uri="{B025F937-C7B1-47D3-B67F-A62EFF666E3E}">
          <x14:id>{FDB8F553-1583-4DB2-A63C-47EA99592951}</x14:id>
        </ext>
      </extLst>
    </cfRule>
  </conditionalFormatting>
  <conditionalFormatting sqref="T69:T77">
    <cfRule type="dataBar" priority="11">
      <dataBar>
        <cfvo type="num" val="0"/>
        <cfvo type="num" val="1"/>
        <color theme="9" tint="0.39997558519241921"/>
      </dataBar>
      <extLst>
        <ext xmlns:x14="http://schemas.microsoft.com/office/spreadsheetml/2009/9/main" uri="{B025F937-C7B1-47D3-B67F-A62EFF666E3E}">
          <x14:id>{895F2FD9-FFCC-4020-A1F1-0F48F7B81BAA}</x14:id>
        </ext>
      </extLst>
    </cfRule>
  </conditionalFormatting>
  <conditionalFormatting sqref="U69:U77">
    <cfRule type="dataBar" priority="10">
      <dataBar>
        <cfvo type="num" val="0"/>
        <cfvo type="num" val="1"/>
        <color theme="9" tint="0.39997558519241921"/>
      </dataBar>
      <extLst>
        <ext xmlns:x14="http://schemas.microsoft.com/office/spreadsheetml/2009/9/main" uri="{B025F937-C7B1-47D3-B67F-A62EFF666E3E}">
          <x14:id>{8FEA2ECE-C928-439A-8241-61C8E4382591}</x14:id>
        </ext>
      </extLst>
    </cfRule>
  </conditionalFormatting>
  <conditionalFormatting sqref="S85:S93">
    <cfRule type="dataBar" priority="9">
      <dataBar>
        <cfvo type="num" val="0"/>
        <cfvo type="num" val="1"/>
        <color theme="9" tint="0.39997558519241921"/>
      </dataBar>
      <extLst>
        <ext xmlns:x14="http://schemas.microsoft.com/office/spreadsheetml/2009/9/main" uri="{B025F937-C7B1-47D3-B67F-A62EFF666E3E}">
          <x14:id>{186ABE74-FA34-48C5-B7C3-BF59BDE79664}</x14:id>
        </ext>
      </extLst>
    </cfRule>
  </conditionalFormatting>
  <conditionalFormatting sqref="T85:T93">
    <cfRule type="dataBar" priority="8">
      <dataBar>
        <cfvo type="num" val="0"/>
        <cfvo type="num" val="1"/>
        <color theme="9" tint="0.39997558519241921"/>
      </dataBar>
      <extLst>
        <ext xmlns:x14="http://schemas.microsoft.com/office/spreadsheetml/2009/9/main" uri="{B025F937-C7B1-47D3-B67F-A62EFF666E3E}">
          <x14:id>{4A692888-5F28-4136-816B-BA4E0BD0CA32}</x14:id>
        </ext>
      </extLst>
    </cfRule>
  </conditionalFormatting>
  <conditionalFormatting sqref="U85:U93">
    <cfRule type="dataBar" priority="7">
      <dataBar>
        <cfvo type="num" val="0"/>
        <cfvo type="num" val="1"/>
        <color theme="9" tint="0.39997558519241921"/>
      </dataBar>
      <extLst>
        <ext xmlns:x14="http://schemas.microsoft.com/office/spreadsheetml/2009/9/main" uri="{B025F937-C7B1-47D3-B67F-A62EFF666E3E}">
          <x14:id>{AC236ACE-E5F0-4B4A-A605-F737E8381268}</x14:id>
        </ext>
      </extLst>
    </cfRule>
  </conditionalFormatting>
  <conditionalFormatting sqref="S98:S106">
    <cfRule type="dataBar" priority="6">
      <dataBar>
        <cfvo type="num" val="0"/>
        <cfvo type="num" val="1"/>
        <color theme="9" tint="0.39997558519241921"/>
      </dataBar>
      <extLst>
        <ext xmlns:x14="http://schemas.microsoft.com/office/spreadsheetml/2009/9/main" uri="{B025F937-C7B1-47D3-B67F-A62EFF666E3E}">
          <x14:id>{90DA4AB8-F8BD-4135-BC15-B8C087E6AAAD}</x14:id>
        </ext>
      </extLst>
    </cfRule>
  </conditionalFormatting>
  <conditionalFormatting sqref="T98:T106">
    <cfRule type="dataBar" priority="5">
      <dataBar>
        <cfvo type="num" val="0"/>
        <cfvo type="num" val="1"/>
        <color theme="9" tint="0.39997558519241921"/>
      </dataBar>
      <extLst>
        <ext xmlns:x14="http://schemas.microsoft.com/office/spreadsheetml/2009/9/main" uri="{B025F937-C7B1-47D3-B67F-A62EFF666E3E}">
          <x14:id>{6A68B3E1-7E2D-40E1-8328-7EC357445659}</x14:id>
        </ext>
      </extLst>
    </cfRule>
  </conditionalFormatting>
  <conditionalFormatting sqref="U98:U106">
    <cfRule type="dataBar" priority="4">
      <dataBar>
        <cfvo type="num" val="0"/>
        <cfvo type="num" val="1"/>
        <color theme="9" tint="0.39997558519241921"/>
      </dataBar>
      <extLst>
        <ext xmlns:x14="http://schemas.microsoft.com/office/spreadsheetml/2009/9/main" uri="{B025F937-C7B1-47D3-B67F-A62EFF666E3E}">
          <x14:id>{76AC6146-83C7-4D83-A33F-839A208073AD}</x14:id>
        </ext>
      </extLst>
    </cfRule>
  </conditionalFormatting>
  <conditionalFormatting sqref="S111:S119">
    <cfRule type="dataBar" priority="3">
      <dataBar>
        <cfvo type="num" val="0"/>
        <cfvo type="num" val="1"/>
        <color theme="9" tint="0.39997558519241921"/>
      </dataBar>
      <extLst>
        <ext xmlns:x14="http://schemas.microsoft.com/office/spreadsheetml/2009/9/main" uri="{B025F937-C7B1-47D3-B67F-A62EFF666E3E}">
          <x14:id>{F5702D44-D9A9-44E6-855D-8CEDA6927101}</x14:id>
        </ext>
      </extLst>
    </cfRule>
  </conditionalFormatting>
  <conditionalFormatting sqref="T111:T119">
    <cfRule type="dataBar" priority="2">
      <dataBar>
        <cfvo type="num" val="0"/>
        <cfvo type="num" val="1"/>
        <color theme="9" tint="0.39997558519241921"/>
      </dataBar>
      <extLst>
        <ext xmlns:x14="http://schemas.microsoft.com/office/spreadsheetml/2009/9/main" uri="{B025F937-C7B1-47D3-B67F-A62EFF666E3E}">
          <x14:id>{453A3E54-6666-4C99-AECE-2385A975F3CD}</x14:id>
        </ext>
      </extLst>
    </cfRule>
  </conditionalFormatting>
  <conditionalFormatting sqref="U111:U119">
    <cfRule type="dataBar" priority="1">
      <dataBar>
        <cfvo type="num" val="0"/>
        <cfvo type="num" val="1"/>
        <color theme="9" tint="0.39997558519241921"/>
      </dataBar>
      <extLst>
        <ext xmlns:x14="http://schemas.microsoft.com/office/spreadsheetml/2009/9/main" uri="{B025F937-C7B1-47D3-B67F-A62EFF666E3E}">
          <x14:id>{2D5DD6B3-5C97-4EE0-9794-30B5E52A5246}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1B967AB-5547-477F-B879-23EB7E9F7748}">
            <x14:dataBar minLength="0" maxLength="100">
              <x14:cfvo type="num">
                <xm:f>0</xm:f>
              </x14:cfvo>
              <x14:cfvo type="num">
                <xm:f>1</xm:f>
              </x14:cfvo>
              <x14:negativeFillColor rgb="FFFF0000"/>
              <x14:axisColor rgb="FF000000"/>
            </x14:dataBar>
          </x14:cfRule>
          <xm:sqref>AC4:AE9</xm:sqref>
        </x14:conditionalFormatting>
        <x14:conditionalFormatting xmlns:xm="http://schemas.microsoft.com/office/excel/2006/main">
          <x14:cfRule type="dataBar" id="{BBF2F223-E360-4D2F-8667-42DBDD8AFDC9}">
            <x14:dataBar minLength="0" maxLength="100">
              <x14:cfvo type="num">
                <xm:f>0</xm:f>
              </x14:cfvo>
              <x14:cfvo type="num">
                <xm:f>1</xm:f>
              </x14:cfvo>
              <x14:negativeFillColor rgb="FFFF0000"/>
              <x14:axisColor rgb="FF000000"/>
            </x14:dataBar>
          </x14:cfRule>
          <xm:sqref>AC13:AE18</xm:sqref>
        </x14:conditionalFormatting>
        <x14:conditionalFormatting xmlns:xm="http://schemas.microsoft.com/office/excel/2006/main">
          <x14:cfRule type="dataBar" id="{5BE13EC6-E9BF-4553-9147-0E37CCE63F22}">
            <x14:dataBar minLength="0" maxLength="100" gradient="0">
              <x14:cfvo type="num">
                <xm:f>0</xm:f>
              </x14:cfvo>
              <x14:cfvo type="num">
                <xm:f>1</xm:f>
              </x14:cfvo>
              <x14:negativeFillColor rgb="FFFF0000"/>
              <x14:axisColor rgb="FF000000"/>
            </x14:dataBar>
          </x14:cfRule>
          <xm:sqref>S4:S12</xm:sqref>
        </x14:conditionalFormatting>
        <x14:conditionalFormatting xmlns:xm="http://schemas.microsoft.com/office/excel/2006/main">
          <x14:cfRule type="dataBar" id="{11F8E723-79ED-4428-8D97-15D7623DBCC0}">
            <x14:dataBar minLength="0" maxLength="100" gradient="0">
              <x14:cfvo type="num">
                <xm:f>0</xm:f>
              </x14:cfvo>
              <x14:cfvo type="num">
                <xm:f>1</xm:f>
              </x14:cfvo>
              <x14:negativeFillColor rgb="FFFF0000"/>
              <x14:axisColor rgb="FF000000"/>
            </x14:dataBar>
          </x14:cfRule>
          <xm:sqref>T4:T12</xm:sqref>
        </x14:conditionalFormatting>
        <x14:conditionalFormatting xmlns:xm="http://schemas.microsoft.com/office/excel/2006/main">
          <x14:cfRule type="dataBar" id="{2FADD846-996A-4D44-95E9-86289A195507}">
            <x14:dataBar minLength="0" maxLength="100" gradient="0">
              <x14:cfvo type="num">
                <xm:f>0</xm:f>
              </x14:cfvo>
              <x14:cfvo type="num">
                <xm:f>1</xm:f>
              </x14:cfvo>
              <x14:negativeFillColor rgb="FFFF0000"/>
              <x14:axisColor rgb="FF000000"/>
            </x14:dataBar>
          </x14:cfRule>
          <xm:sqref>U4:U12</xm:sqref>
        </x14:conditionalFormatting>
        <x14:conditionalFormatting xmlns:xm="http://schemas.microsoft.com/office/excel/2006/main">
          <x14:cfRule type="dataBar" id="{634D50BE-FACB-414A-820F-275CF902C3A8}">
            <x14:dataBar minLength="0" maxLength="100" gradient="0">
              <x14:cfvo type="num">
                <xm:f>0</xm:f>
              </x14:cfvo>
              <x14:cfvo type="num">
                <xm:f>1</xm:f>
              </x14:cfvo>
              <x14:negativeFillColor rgb="FFFF0000"/>
              <x14:axisColor rgb="FF000000"/>
            </x14:dataBar>
          </x14:cfRule>
          <xm:sqref>S17:S25</xm:sqref>
        </x14:conditionalFormatting>
        <x14:conditionalFormatting xmlns:xm="http://schemas.microsoft.com/office/excel/2006/main">
          <x14:cfRule type="dataBar" id="{97639E13-3A47-4979-9E7D-E0B82B8180C2}">
            <x14:dataBar minLength="0" maxLength="100" gradient="0">
              <x14:cfvo type="num">
                <xm:f>0</xm:f>
              </x14:cfvo>
              <x14:cfvo type="num">
                <xm:f>1</xm:f>
              </x14:cfvo>
              <x14:negativeFillColor rgb="FFFF0000"/>
              <x14:axisColor rgb="FF000000"/>
            </x14:dataBar>
          </x14:cfRule>
          <xm:sqref>T17:T25</xm:sqref>
        </x14:conditionalFormatting>
        <x14:conditionalFormatting xmlns:xm="http://schemas.microsoft.com/office/excel/2006/main">
          <x14:cfRule type="dataBar" id="{9C091767-E7E6-41EE-9F8E-757F22322B94}">
            <x14:dataBar minLength="0" maxLength="100" gradient="0">
              <x14:cfvo type="num">
                <xm:f>0</xm:f>
              </x14:cfvo>
              <x14:cfvo type="num">
                <xm:f>1</xm:f>
              </x14:cfvo>
              <x14:negativeFillColor rgb="FFFF0000"/>
              <x14:axisColor rgb="FF000000"/>
            </x14:dataBar>
          </x14:cfRule>
          <xm:sqref>U17:U25</xm:sqref>
        </x14:conditionalFormatting>
        <x14:conditionalFormatting xmlns:xm="http://schemas.microsoft.com/office/excel/2006/main">
          <x14:cfRule type="dataBar" id="{4352A571-E55C-4082-B9C2-BB30B208CB6B}">
            <x14:dataBar minLength="0" maxLength="100" gradient="0">
              <x14:cfvo type="num">
                <xm:f>0</xm:f>
              </x14:cfvo>
              <x14:cfvo type="num">
                <xm:f>1</xm:f>
              </x14:cfvo>
              <x14:negativeFillColor rgb="FFFF0000"/>
              <x14:axisColor rgb="FF000000"/>
            </x14:dataBar>
          </x14:cfRule>
          <xm:sqref>S30:S38</xm:sqref>
        </x14:conditionalFormatting>
        <x14:conditionalFormatting xmlns:xm="http://schemas.microsoft.com/office/excel/2006/main">
          <x14:cfRule type="dataBar" id="{8CECFD00-94C8-4092-98D0-F40BA43809E2}">
            <x14:dataBar minLength="0" maxLength="100" gradient="0">
              <x14:cfvo type="num">
                <xm:f>0</xm:f>
              </x14:cfvo>
              <x14:cfvo type="num">
                <xm:f>1</xm:f>
              </x14:cfvo>
              <x14:negativeFillColor rgb="FFFF0000"/>
              <x14:axisColor rgb="FF000000"/>
            </x14:dataBar>
          </x14:cfRule>
          <xm:sqref>T30:T38</xm:sqref>
        </x14:conditionalFormatting>
        <x14:conditionalFormatting xmlns:xm="http://schemas.microsoft.com/office/excel/2006/main">
          <x14:cfRule type="dataBar" id="{D5BDAE68-1769-49D2-B1EF-7FD7ACF0C0A6}">
            <x14:dataBar minLength="0" maxLength="100" gradient="0">
              <x14:cfvo type="num">
                <xm:f>0</xm:f>
              </x14:cfvo>
              <x14:cfvo type="num">
                <xm:f>1</xm:f>
              </x14:cfvo>
              <x14:negativeFillColor rgb="FFFF0000"/>
              <x14:axisColor rgb="FF000000"/>
            </x14:dataBar>
          </x14:cfRule>
          <xm:sqref>U30:U38</xm:sqref>
        </x14:conditionalFormatting>
        <x14:conditionalFormatting xmlns:xm="http://schemas.microsoft.com/office/excel/2006/main">
          <x14:cfRule type="dataBar" id="{71266121-E9EF-493E-8C48-83E3A7A25144}">
            <x14:dataBar minLength="0" maxLength="100" gradient="0">
              <x14:cfvo type="num">
                <xm:f>0</xm:f>
              </x14:cfvo>
              <x14:cfvo type="num">
                <xm:f>1</xm:f>
              </x14:cfvo>
              <x14:negativeFillColor rgb="FFFF0000"/>
              <x14:axisColor rgb="FF000000"/>
            </x14:dataBar>
          </x14:cfRule>
          <xm:sqref>S43:S51</xm:sqref>
        </x14:conditionalFormatting>
        <x14:conditionalFormatting xmlns:xm="http://schemas.microsoft.com/office/excel/2006/main">
          <x14:cfRule type="dataBar" id="{01872386-5851-4A5D-9094-2A84075A5D42}">
            <x14:dataBar minLength="0" maxLength="100" gradient="0">
              <x14:cfvo type="num">
                <xm:f>0</xm:f>
              </x14:cfvo>
              <x14:cfvo type="num">
                <xm:f>1</xm:f>
              </x14:cfvo>
              <x14:negativeFillColor rgb="FFFF0000"/>
              <x14:axisColor rgb="FF000000"/>
            </x14:dataBar>
          </x14:cfRule>
          <xm:sqref>T43:T51</xm:sqref>
        </x14:conditionalFormatting>
        <x14:conditionalFormatting xmlns:xm="http://schemas.microsoft.com/office/excel/2006/main">
          <x14:cfRule type="dataBar" id="{C55913EC-BABB-40A1-9DB3-982B9A2426CD}">
            <x14:dataBar minLength="0" maxLength="100" gradient="0">
              <x14:cfvo type="num">
                <xm:f>0</xm:f>
              </x14:cfvo>
              <x14:cfvo type="num">
                <xm:f>1</xm:f>
              </x14:cfvo>
              <x14:negativeFillColor rgb="FFFF0000"/>
              <x14:axisColor rgb="FF000000"/>
            </x14:dataBar>
          </x14:cfRule>
          <xm:sqref>U43:U51</xm:sqref>
        </x14:conditionalFormatting>
        <x14:conditionalFormatting xmlns:xm="http://schemas.microsoft.com/office/excel/2006/main">
          <x14:cfRule type="dataBar" id="{6501F654-7E4F-4377-AB69-8DD9B0088969}">
            <x14:dataBar minLength="0" maxLength="100" gradient="0">
              <x14:cfvo type="num">
                <xm:f>0</xm:f>
              </x14:cfvo>
              <x14:cfvo type="num">
                <xm:f>1</xm:f>
              </x14:cfvo>
              <x14:negativeFillColor rgb="FFFF0000"/>
              <x14:axisColor rgb="FF000000"/>
            </x14:dataBar>
          </x14:cfRule>
          <xm:sqref>S56:S64</xm:sqref>
        </x14:conditionalFormatting>
        <x14:conditionalFormatting xmlns:xm="http://schemas.microsoft.com/office/excel/2006/main">
          <x14:cfRule type="dataBar" id="{89EFFD8F-288E-4F07-96BE-D9504BB6E8FD}">
            <x14:dataBar minLength="0" maxLength="100" gradient="0">
              <x14:cfvo type="num">
                <xm:f>0</xm:f>
              </x14:cfvo>
              <x14:cfvo type="num">
                <xm:f>1</xm:f>
              </x14:cfvo>
              <x14:negativeFillColor rgb="FFFF0000"/>
              <x14:axisColor rgb="FF000000"/>
            </x14:dataBar>
          </x14:cfRule>
          <xm:sqref>T56:T64</xm:sqref>
        </x14:conditionalFormatting>
        <x14:conditionalFormatting xmlns:xm="http://schemas.microsoft.com/office/excel/2006/main">
          <x14:cfRule type="dataBar" id="{1C5B56DF-37E6-4C4B-B682-6FF01B65618A}">
            <x14:dataBar minLength="0" maxLength="100" gradient="0">
              <x14:cfvo type="num">
                <xm:f>0</xm:f>
              </x14:cfvo>
              <x14:cfvo type="num">
                <xm:f>1</xm:f>
              </x14:cfvo>
              <x14:negativeFillColor rgb="FFFF0000"/>
              <x14:axisColor rgb="FF000000"/>
            </x14:dataBar>
          </x14:cfRule>
          <xm:sqref>U56:U64</xm:sqref>
        </x14:conditionalFormatting>
        <x14:conditionalFormatting xmlns:xm="http://schemas.microsoft.com/office/excel/2006/main">
          <x14:cfRule type="dataBar" id="{FDB8F553-1583-4DB2-A63C-47EA99592951}">
            <x14:dataBar minLength="0" maxLength="100" gradient="0">
              <x14:cfvo type="num">
                <xm:f>0</xm:f>
              </x14:cfvo>
              <x14:cfvo type="num">
                <xm:f>1</xm:f>
              </x14:cfvo>
              <x14:negativeFillColor rgb="FFFF0000"/>
              <x14:axisColor rgb="FF000000"/>
            </x14:dataBar>
          </x14:cfRule>
          <xm:sqref>S69:S77</xm:sqref>
        </x14:conditionalFormatting>
        <x14:conditionalFormatting xmlns:xm="http://schemas.microsoft.com/office/excel/2006/main">
          <x14:cfRule type="dataBar" id="{895F2FD9-FFCC-4020-A1F1-0F48F7B81BAA}">
            <x14:dataBar minLength="0" maxLength="100" gradient="0">
              <x14:cfvo type="num">
                <xm:f>0</xm:f>
              </x14:cfvo>
              <x14:cfvo type="num">
                <xm:f>1</xm:f>
              </x14:cfvo>
              <x14:negativeFillColor rgb="FFFF0000"/>
              <x14:axisColor rgb="FF000000"/>
            </x14:dataBar>
          </x14:cfRule>
          <xm:sqref>T69:T77</xm:sqref>
        </x14:conditionalFormatting>
        <x14:conditionalFormatting xmlns:xm="http://schemas.microsoft.com/office/excel/2006/main">
          <x14:cfRule type="dataBar" id="{8FEA2ECE-C928-439A-8241-61C8E4382591}">
            <x14:dataBar minLength="0" maxLength="100" gradient="0">
              <x14:cfvo type="num">
                <xm:f>0</xm:f>
              </x14:cfvo>
              <x14:cfvo type="num">
                <xm:f>1</xm:f>
              </x14:cfvo>
              <x14:negativeFillColor rgb="FFFF0000"/>
              <x14:axisColor rgb="FF000000"/>
            </x14:dataBar>
          </x14:cfRule>
          <xm:sqref>U69:U77</xm:sqref>
        </x14:conditionalFormatting>
        <x14:conditionalFormatting xmlns:xm="http://schemas.microsoft.com/office/excel/2006/main">
          <x14:cfRule type="dataBar" id="{186ABE74-FA34-48C5-B7C3-BF59BDE79664}">
            <x14:dataBar minLength="0" maxLength="100" gradient="0">
              <x14:cfvo type="num">
                <xm:f>0</xm:f>
              </x14:cfvo>
              <x14:cfvo type="num">
                <xm:f>1</xm:f>
              </x14:cfvo>
              <x14:negativeFillColor rgb="FFFF0000"/>
              <x14:axisColor rgb="FF000000"/>
            </x14:dataBar>
          </x14:cfRule>
          <xm:sqref>S85:S93</xm:sqref>
        </x14:conditionalFormatting>
        <x14:conditionalFormatting xmlns:xm="http://schemas.microsoft.com/office/excel/2006/main">
          <x14:cfRule type="dataBar" id="{4A692888-5F28-4136-816B-BA4E0BD0CA32}">
            <x14:dataBar minLength="0" maxLength="100" gradient="0">
              <x14:cfvo type="num">
                <xm:f>0</xm:f>
              </x14:cfvo>
              <x14:cfvo type="num">
                <xm:f>1</xm:f>
              </x14:cfvo>
              <x14:negativeFillColor rgb="FFFF0000"/>
              <x14:axisColor rgb="FF000000"/>
            </x14:dataBar>
          </x14:cfRule>
          <xm:sqref>T85:T93</xm:sqref>
        </x14:conditionalFormatting>
        <x14:conditionalFormatting xmlns:xm="http://schemas.microsoft.com/office/excel/2006/main">
          <x14:cfRule type="dataBar" id="{AC236ACE-E5F0-4B4A-A605-F737E8381268}">
            <x14:dataBar minLength="0" maxLength="100" gradient="0">
              <x14:cfvo type="num">
                <xm:f>0</xm:f>
              </x14:cfvo>
              <x14:cfvo type="num">
                <xm:f>1</xm:f>
              </x14:cfvo>
              <x14:negativeFillColor rgb="FFFF0000"/>
              <x14:axisColor rgb="FF000000"/>
            </x14:dataBar>
          </x14:cfRule>
          <xm:sqref>U85:U93</xm:sqref>
        </x14:conditionalFormatting>
        <x14:conditionalFormatting xmlns:xm="http://schemas.microsoft.com/office/excel/2006/main">
          <x14:cfRule type="dataBar" id="{90DA4AB8-F8BD-4135-BC15-B8C087E6AAAD}">
            <x14:dataBar minLength="0" maxLength="100" gradient="0">
              <x14:cfvo type="num">
                <xm:f>0</xm:f>
              </x14:cfvo>
              <x14:cfvo type="num">
                <xm:f>1</xm:f>
              </x14:cfvo>
              <x14:negativeFillColor rgb="FFFF0000"/>
              <x14:axisColor rgb="FF000000"/>
            </x14:dataBar>
          </x14:cfRule>
          <xm:sqref>S98:S106</xm:sqref>
        </x14:conditionalFormatting>
        <x14:conditionalFormatting xmlns:xm="http://schemas.microsoft.com/office/excel/2006/main">
          <x14:cfRule type="dataBar" id="{6A68B3E1-7E2D-40E1-8328-7EC357445659}">
            <x14:dataBar minLength="0" maxLength="100" gradient="0">
              <x14:cfvo type="num">
                <xm:f>0</xm:f>
              </x14:cfvo>
              <x14:cfvo type="num">
                <xm:f>1</xm:f>
              </x14:cfvo>
              <x14:negativeFillColor rgb="FFFF0000"/>
              <x14:axisColor rgb="FF000000"/>
            </x14:dataBar>
          </x14:cfRule>
          <xm:sqref>T98:T106</xm:sqref>
        </x14:conditionalFormatting>
        <x14:conditionalFormatting xmlns:xm="http://schemas.microsoft.com/office/excel/2006/main">
          <x14:cfRule type="dataBar" id="{76AC6146-83C7-4D83-A33F-839A208073AD}">
            <x14:dataBar minLength="0" maxLength="100" gradient="0">
              <x14:cfvo type="num">
                <xm:f>0</xm:f>
              </x14:cfvo>
              <x14:cfvo type="num">
                <xm:f>1</xm:f>
              </x14:cfvo>
              <x14:negativeFillColor rgb="FFFF0000"/>
              <x14:axisColor rgb="FF000000"/>
            </x14:dataBar>
          </x14:cfRule>
          <xm:sqref>U98:U106</xm:sqref>
        </x14:conditionalFormatting>
        <x14:conditionalFormatting xmlns:xm="http://schemas.microsoft.com/office/excel/2006/main">
          <x14:cfRule type="dataBar" id="{F5702D44-D9A9-44E6-855D-8CEDA6927101}">
            <x14:dataBar minLength="0" maxLength="100" gradient="0">
              <x14:cfvo type="num">
                <xm:f>0</xm:f>
              </x14:cfvo>
              <x14:cfvo type="num">
                <xm:f>1</xm:f>
              </x14:cfvo>
              <x14:negativeFillColor rgb="FFFF0000"/>
              <x14:axisColor rgb="FF000000"/>
            </x14:dataBar>
          </x14:cfRule>
          <xm:sqref>S111:S119</xm:sqref>
        </x14:conditionalFormatting>
        <x14:conditionalFormatting xmlns:xm="http://schemas.microsoft.com/office/excel/2006/main">
          <x14:cfRule type="dataBar" id="{453A3E54-6666-4C99-AECE-2385A975F3CD}">
            <x14:dataBar minLength="0" maxLength="100" gradient="0">
              <x14:cfvo type="num">
                <xm:f>0</xm:f>
              </x14:cfvo>
              <x14:cfvo type="num">
                <xm:f>1</xm:f>
              </x14:cfvo>
              <x14:negativeFillColor rgb="FFFF0000"/>
              <x14:axisColor rgb="FF000000"/>
            </x14:dataBar>
          </x14:cfRule>
          <xm:sqref>T111:T119</xm:sqref>
        </x14:conditionalFormatting>
        <x14:conditionalFormatting xmlns:xm="http://schemas.microsoft.com/office/excel/2006/main">
          <x14:cfRule type="dataBar" id="{2D5DD6B3-5C97-4EE0-9794-30B5E52A5246}">
            <x14:dataBar minLength="0" maxLength="100" gradient="0">
              <x14:cfvo type="num">
                <xm:f>0</xm:f>
              </x14:cfvo>
              <x14:cfvo type="num">
                <xm:f>1</xm:f>
              </x14:cfvo>
              <x14:negativeFillColor rgb="FFFF0000"/>
              <x14:axisColor rgb="FF000000"/>
            </x14:dataBar>
          </x14:cfRule>
          <xm:sqref>U111:U119</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6E5EAA67-B0FC-4541-83A7-14877EABA8F3}">
          <x14:colorSeries rgb="FF376092"/>
          <x14:colorNegative rgb="FFD00000"/>
          <x14:colorAxis rgb="FF000000"/>
          <x14:colorMarkers rgb="FFD00000"/>
          <x14:colorFirst rgb="FFD00000"/>
          <x14:colorLast rgb="FFD00000"/>
          <x14:colorHigh theme="9"/>
          <x14:colorLow rgb="FFD00000"/>
          <x14:sparklines>
            <x14:sparkline>
              <xm:f>'Global Mode- and Type-Wise'!AC4:AE4</xm:f>
              <xm:sqref>AF4</xm:sqref>
            </x14:sparkline>
            <x14:sparkline>
              <xm:f>'Global Mode- and Type-Wise'!AC5:AE5</xm:f>
              <xm:sqref>AF5</xm:sqref>
            </x14:sparkline>
            <x14:sparkline>
              <xm:f>'Global Mode- and Type-Wise'!AC6:AE6</xm:f>
              <xm:sqref>AF6</xm:sqref>
            </x14:sparkline>
            <x14:sparkline>
              <xm:f>'Global Mode- and Type-Wise'!AC7:AE7</xm:f>
              <xm:sqref>AF7</xm:sqref>
            </x14:sparkline>
            <x14:sparkline>
              <xm:f>'Global Mode- and Type-Wise'!AC8:AE8</xm:f>
              <xm:sqref>AF8</xm:sqref>
            </x14:sparkline>
            <x14:sparkline>
              <xm:f>'Global Mode- and Type-Wise'!AC9:AE9</xm:f>
              <xm:sqref>AF9</xm:sqref>
            </x14:sparkline>
          </x14:sparklines>
        </x14:sparklineGroup>
        <x14:sparklineGroup manualMax="1" manualMin="0" type="column" displayEmptyCellsAs="gap" high="1" minAxisType="custom" maxAxisType="custom" xr2:uid="{0FB38155-43F7-4798-A053-F05886FFBA7B}">
          <x14:colorSeries rgb="FF376092"/>
          <x14:colorNegative rgb="FFD00000"/>
          <x14:colorAxis rgb="FF000000"/>
          <x14:colorMarkers rgb="FFD00000"/>
          <x14:colorFirst rgb="FFD00000"/>
          <x14:colorLast rgb="FFD00000"/>
          <x14:colorHigh theme="9"/>
          <x14:colorLow rgb="FFD00000"/>
          <x14:sparklines>
            <x14:sparkline>
              <xm:f>'Global Mode- and Type-Wise'!S4:U4</xm:f>
              <xm:sqref>V4</xm:sqref>
            </x14:sparkline>
            <x14:sparkline>
              <xm:f>'Global Mode- and Type-Wise'!S5:U5</xm:f>
              <xm:sqref>V5</xm:sqref>
            </x14:sparkline>
            <x14:sparkline>
              <xm:f>'Global Mode- and Type-Wise'!S6:U6</xm:f>
              <xm:sqref>V6</xm:sqref>
            </x14:sparkline>
            <x14:sparkline>
              <xm:f>'Global Mode- and Type-Wise'!S7:U7</xm:f>
              <xm:sqref>V7</xm:sqref>
            </x14:sparkline>
            <x14:sparkline>
              <xm:f>'Global Mode- and Type-Wise'!S8:U8</xm:f>
              <xm:sqref>V8</xm:sqref>
            </x14:sparkline>
            <x14:sparkline>
              <xm:f>'Global Mode- and Type-Wise'!S9:U9</xm:f>
              <xm:sqref>V9</xm:sqref>
            </x14:sparkline>
            <x14:sparkline>
              <xm:f>'Global Mode- and Type-Wise'!S10:U10</xm:f>
              <xm:sqref>V10</xm:sqref>
            </x14:sparkline>
            <x14:sparkline>
              <xm:f>'Global Mode- and Type-Wise'!S11:U11</xm:f>
              <xm:sqref>V11</xm:sqref>
            </x14:sparkline>
            <x14:sparkline>
              <xm:f>'Global Mode- and Type-Wise'!S12:U12</xm:f>
              <xm:sqref>V12</xm:sqref>
            </x14:sparkline>
          </x14:sparklines>
        </x14:sparklineGroup>
        <x14:sparklineGroup manualMax="1" manualMin="0" type="column" displayEmptyCellsAs="gap" high="1" minAxisType="custom" maxAxisType="custom" xr2:uid="{C8E6C654-B48B-41FC-98AE-1AF703E41D53}">
          <x14:colorSeries rgb="FF376092"/>
          <x14:colorNegative rgb="FFD00000"/>
          <x14:colorAxis rgb="FF000000"/>
          <x14:colorMarkers rgb="FFD00000"/>
          <x14:colorFirst rgb="FFD00000"/>
          <x14:colorLast rgb="FFD00000"/>
          <x14:colorHigh theme="9"/>
          <x14:colorLow rgb="FFD00000"/>
          <x14:sparklines>
            <x14:sparkline>
              <xm:f>'Global Mode- and Type-Wise'!S17:U17</xm:f>
              <xm:sqref>V17</xm:sqref>
            </x14:sparkline>
            <x14:sparkline>
              <xm:f>'Global Mode- and Type-Wise'!S18:U18</xm:f>
              <xm:sqref>V18</xm:sqref>
            </x14:sparkline>
            <x14:sparkline>
              <xm:f>'Global Mode- and Type-Wise'!S19:U19</xm:f>
              <xm:sqref>V19</xm:sqref>
            </x14:sparkline>
            <x14:sparkline>
              <xm:f>'Global Mode- and Type-Wise'!S20:U20</xm:f>
              <xm:sqref>V20</xm:sqref>
            </x14:sparkline>
            <x14:sparkline>
              <xm:f>'Global Mode- and Type-Wise'!S21:U21</xm:f>
              <xm:sqref>V21</xm:sqref>
            </x14:sparkline>
            <x14:sparkline>
              <xm:f>'Global Mode- and Type-Wise'!S22:U22</xm:f>
              <xm:sqref>V22</xm:sqref>
            </x14:sparkline>
            <x14:sparkline>
              <xm:f>'Global Mode- and Type-Wise'!S23:U23</xm:f>
              <xm:sqref>V23</xm:sqref>
            </x14:sparkline>
            <x14:sparkline>
              <xm:f>'Global Mode- and Type-Wise'!S24:U24</xm:f>
              <xm:sqref>V24</xm:sqref>
            </x14:sparkline>
            <x14:sparkline>
              <xm:f>'Global Mode- and Type-Wise'!S25:U25</xm:f>
              <xm:sqref>V25</xm:sqref>
            </x14:sparkline>
          </x14:sparklines>
        </x14:sparklineGroup>
        <x14:sparklineGroup manualMax="1" manualMin="0" type="column" displayEmptyCellsAs="gap" high="1" minAxisType="custom" maxAxisType="custom" xr2:uid="{AC5F9805-0F5F-495F-9AC4-22DA81B21CD3}">
          <x14:colorSeries rgb="FF376092"/>
          <x14:colorNegative rgb="FFD00000"/>
          <x14:colorAxis rgb="FF000000"/>
          <x14:colorMarkers rgb="FFD00000"/>
          <x14:colorFirst rgb="FFD00000"/>
          <x14:colorLast rgb="FFD00000"/>
          <x14:colorHigh theme="9"/>
          <x14:colorLow rgb="FFD00000"/>
          <x14:sparklines>
            <x14:sparkline>
              <xm:f>'Global Mode- and Type-Wise'!S30:U30</xm:f>
              <xm:sqref>V30</xm:sqref>
            </x14:sparkline>
            <x14:sparkline>
              <xm:f>'Global Mode- and Type-Wise'!S31:U31</xm:f>
              <xm:sqref>V31</xm:sqref>
            </x14:sparkline>
            <x14:sparkline>
              <xm:f>'Global Mode- and Type-Wise'!S32:U32</xm:f>
              <xm:sqref>V32</xm:sqref>
            </x14:sparkline>
            <x14:sparkline>
              <xm:f>'Global Mode- and Type-Wise'!S33:U33</xm:f>
              <xm:sqref>V33</xm:sqref>
            </x14:sparkline>
            <x14:sparkline>
              <xm:f>'Global Mode- and Type-Wise'!S34:U34</xm:f>
              <xm:sqref>V34</xm:sqref>
            </x14:sparkline>
            <x14:sparkline>
              <xm:f>'Global Mode- and Type-Wise'!S35:U35</xm:f>
              <xm:sqref>V35</xm:sqref>
            </x14:sparkline>
            <x14:sparkline>
              <xm:f>'Global Mode- and Type-Wise'!S36:U36</xm:f>
              <xm:sqref>V36</xm:sqref>
            </x14:sparkline>
            <x14:sparkline>
              <xm:f>'Global Mode- and Type-Wise'!S37:U37</xm:f>
              <xm:sqref>V37</xm:sqref>
            </x14:sparkline>
            <x14:sparkline>
              <xm:f>'Global Mode- and Type-Wise'!S38:U38</xm:f>
              <xm:sqref>V38</xm:sqref>
            </x14:sparkline>
          </x14:sparklines>
        </x14:sparklineGroup>
        <x14:sparklineGroup manualMax="1" manualMin="0" type="column" displayEmptyCellsAs="gap" high="1" minAxisType="custom" maxAxisType="custom" xr2:uid="{148F9B15-DD96-48C6-868F-F40E2A322271}">
          <x14:colorSeries rgb="FF376092"/>
          <x14:colorNegative rgb="FFD00000"/>
          <x14:colorAxis rgb="FF000000"/>
          <x14:colorMarkers rgb="FFD00000"/>
          <x14:colorFirst rgb="FFD00000"/>
          <x14:colorLast rgb="FFD00000"/>
          <x14:colorHigh theme="9"/>
          <x14:colorLow rgb="FFD00000"/>
          <x14:sparklines>
            <x14:sparkline>
              <xm:f>'Global Mode- and Type-Wise'!S43:U43</xm:f>
              <xm:sqref>V43</xm:sqref>
            </x14:sparkline>
            <x14:sparkline>
              <xm:f>'Global Mode- and Type-Wise'!S44:U44</xm:f>
              <xm:sqref>V44</xm:sqref>
            </x14:sparkline>
            <x14:sparkline>
              <xm:f>'Global Mode- and Type-Wise'!S45:U45</xm:f>
              <xm:sqref>V45</xm:sqref>
            </x14:sparkline>
            <x14:sparkline>
              <xm:f>'Global Mode- and Type-Wise'!S46:U46</xm:f>
              <xm:sqref>V46</xm:sqref>
            </x14:sparkline>
            <x14:sparkline>
              <xm:f>'Global Mode- and Type-Wise'!S47:U47</xm:f>
              <xm:sqref>V47</xm:sqref>
            </x14:sparkline>
            <x14:sparkline>
              <xm:f>'Global Mode- and Type-Wise'!S48:U48</xm:f>
              <xm:sqref>V48</xm:sqref>
            </x14:sparkline>
            <x14:sparkline>
              <xm:f>'Global Mode- and Type-Wise'!S49:U49</xm:f>
              <xm:sqref>V49</xm:sqref>
            </x14:sparkline>
            <x14:sparkline>
              <xm:f>'Global Mode- and Type-Wise'!S50:U50</xm:f>
              <xm:sqref>V50</xm:sqref>
            </x14:sparkline>
            <x14:sparkline>
              <xm:f>'Global Mode- and Type-Wise'!S51:U51</xm:f>
              <xm:sqref>V51</xm:sqref>
            </x14:sparkline>
          </x14:sparklines>
        </x14:sparklineGroup>
        <x14:sparklineGroup manualMax="1" manualMin="0" type="column" displayEmptyCellsAs="gap" high="1" minAxisType="custom" maxAxisType="custom" xr2:uid="{11FDE9F5-9DC5-4880-913E-F6030CC943FB}">
          <x14:colorSeries rgb="FF376092"/>
          <x14:colorNegative rgb="FFD00000"/>
          <x14:colorAxis rgb="FF000000"/>
          <x14:colorMarkers rgb="FFD00000"/>
          <x14:colorFirst rgb="FFD00000"/>
          <x14:colorLast rgb="FFD00000"/>
          <x14:colorHigh theme="9"/>
          <x14:colorLow rgb="FFD00000"/>
          <x14:sparklines>
            <x14:sparkline>
              <xm:f>'Global Mode- and Type-Wise'!S56:U56</xm:f>
              <xm:sqref>V56</xm:sqref>
            </x14:sparkline>
            <x14:sparkline>
              <xm:f>'Global Mode- and Type-Wise'!S57:U57</xm:f>
              <xm:sqref>V57</xm:sqref>
            </x14:sparkline>
            <x14:sparkline>
              <xm:f>'Global Mode- and Type-Wise'!S58:U58</xm:f>
              <xm:sqref>V58</xm:sqref>
            </x14:sparkline>
            <x14:sparkline>
              <xm:f>'Global Mode- and Type-Wise'!S59:U59</xm:f>
              <xm:sqref>V59</xm:sqref>
            </x14:sparkline>
            <x14:sparkline>
              <xm:f>'Global Mode- and Type-Wise'!S60:U60</xm:f>
              <xm:sqref>V60</xm:sqref>
            </x14:sparkline>
            <x14:sparkline>
              <xm:f>'Global Mode- and Type-Wise'!S61:U61</xm:f>
              <xm:sqref>V61</xm:sqref>
            </x14:sparkline>
            <x14:sparkline>
              <xm:f>'Global Mode- and Type-Wise'!S62:U62</xm:f>
              <xm:sqref>V62</xm:sqref>
            </x14:sparkline>
            <x14:sparkline>
              <xm:f>'Global Mode- and Type-Wise'!S63:U63</xm:f>
              <xm:sqref>V63</xm:sqref>
            </x14:sparkline>
            <x14:sparkline>
              <xm:f>'Global Mode- and Type-Wise'!S64:U64</xm:f>
              <xm:sqref>V64</xm:sqref>
            </x14:sparkline>
          </x14:sparklines>
        </x14:sparklineGroup>
        <x14:sparklineGroup manualMax="1" manualMin="0" type="column" displayEmptyCellsAs="gap" high="1" minAxisType="custom" maxAxisType="custom" xr2:uid="{8D83397B-56DA-43EB-A8D7-D21198708D9A}">
          <x14:colorSeries rgb="FF376092"/>
          <x14:colorNegative rgb="FFD00000"/>
          <x14:colorAxis rgb="FF000000"/>
          <x14:colorMarkers rgb="FFD00000"/>
          <x14:colorFirst rgb="FFD00000"/>
          <x14:colorLast rgb="FFD00000"/>
          <x14:colorHigh theme="9"/>
          <x14:colorLow rgb="FFD00000"/>
          <x14:sparklines>
            <x14:sparkline>
              <xm:f>'Global Mode- and Type-Wise'!S69:U69</xm:f>
              <xm:sqref>V69</xm:sqref>
            </x14:sparkline>
            <x14:sparkline>
              <xm:f>'Global Mode- and Type-Wise'!S70:U70</xm:f>
              <xm:sqref>V70</xm:sqref>
            </x14:sparkline>
            <x14:sparkline>
              <xm:f>'Global Mode- and Type-Wise'!S71:U71</xm:f>
              <xm:sqref>V71</xm:sqref>
            </x14:sparkline>
            <x14:sparkline>
              <xm:f>'Global Mode- and Type-Wise'!S72:U72</xm:f>
              <xm:sqref>V72</xm:sqref>
            </x14:sparkline>
            <x14:sparkline>
              <xm:f>'Global Mode- and Type-Wise'!S73:U73</xm:f>
              <xm:sqref>V73</xm:sqref>
            </x14:sparkline>
            <x14:sparkline>
              <xm:f>'Global Mode- and Type-Wise'!S74:U74</xm:f>
              <xm:sqref>V74</xm:sqref>
            </x14:sparkline>
            <x14:sparkline>
              <xm:f>'Global Mode- and Type-Wise'!S75:U75</xm:f>
              <xm:sqref>V75</xm:sqref>
            </x14:sparkline>
            <x14:sparkline>
              <xm:f>'Global Mode- and Type-Wise'!S76:U76</xm:f>
              <xm:sqref>V76</xm:sqref>
            </x14:sparkline>
            <x14:sparkline>
              <xm:f>'Global Mode- and Type-Wise'!S77:U77</xm:f>
              <xm:sqref>V77</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8445-0DCA-4979-A3EC-6EC97466148E}">
  <dimension ref="A1:AO116"/>
  <sheetViews>
    <sheetView tabSelected="1" zoomScaleNormal="100" workbookViewId="0">
      <selection activeCell="B6" sqref="B6"/>
    </sheetView>
  </sheetViews>
  <sheetFormatPr defaultRowHeight="14.5" x14ac:dyDescent="0.35"/>
  <cols>
    <col min="32" max="32" width="9.90625" customWidth="1"/>
    <col min="33" max="33" width="12" customWidth="1"/>
    <col min="34" max="34" width="12.1796875" customWidth="1"/>
    <col min="35" max="35" width="12.453125" customWidth="1"/>
    <col min="36" max="36" width="12.6328125" customWidth="1"/>
    <col min="38" max="38" width="11.90625" customWidth="1"/>
    <col min="39" max="39" width="11.54296875" customWidth="1"/>
    <col min="40" max="40" width="12.6328125" customWidth="1"/>
  </cols>
  <sheetData>
    <row r="1" spans="1:41" ht="15" thickBot="1" x14ac:dyDescent="0.4">
      <c r="A1" s="1" t="s">
        <v>43</v>
      </c>
      <c r="B1" s="3">
        <v>1</v>
      </c>
    </row>
    <row r="2" spans="1:41" ht="15" thickBot="1" x14ac:dyDescent="0.4">
      <c r="A2" s="1" t="s">
        <v>1</v>
      </c>
      <c r="B2" s="2" t="s">
        <v>2</v>
      </c>
      <c r="C2" s="3"/>
      <c r="AA2" s="15" t="s">
        <v>42</v>
      </c>
      <c r="AB2" s="16"/>
      <c r="AC2" s="11"/>
      <c r="AH2" s="71" t="s">
        <v>78</v>
      </c>
      <c r="AI2" s="72"/>
      <c r="AJ2" s="72"/>
      <c r="AK2" s="73"/>
      <c r="AL2" s="71" t="s">
        <v>79</v>
      </c>
      <c r="AM2" s="72"/>
      <c r="AN2" s="72"/>
      <c r="AO2" s="73"/>
    </row>
    <row r="3" spans="1:41" ht="15" thickBot="1" x14ac:dyDescent="0.4">
      <c r="A3" s="1"/>
      <c r="B3" s="15" t="s">
        <v>31</v>
      </c>
      <c r="C3" s="9" t="s">
        <v>32</v>
      </c>
      <c r="D3" s="9" t="s">
        <v>33</v>
      </c>
      <c r="E3" s="9" t="s">
        <v>34</v>
      </c>
      <c r="F3" s="9" t="s">
        <v>35</v>
      </c>
      <c r="G3" s="9" t="s">
        <v>36</v>
      </c>
      <c r="H3" s="9" t="s">
        <v>37</v>
      </c>
      <c r="I3" s="9" t="s">
        <v>38</v>
      </c>
      <c r="J3" s="15" t="s">
        <v>13</v>
      </c>
      <c r="K3" s="9" t="s">
        <v>14</v>
      </c>
      <c r="L3" s="9" t="s">
        <v>15</v>
      </c>
      <c r="M3" s="9" t="s">
        <v>16</v>
      </c>
      <c r="N3" s="9" t="s">
        <v>17</v>
      </c>
      <c r="O3" s="9" t="s">
        <v>18</v>
      </c>
      <c r="P3" s="9" t="s">
        <v>19</v>
      </c>
      <c r="Q3" s="16" t="s">
        <v>20</v>
      </c>
      <c r="R3" s="9" t="s">
        <v>21</v>
      </c>
      <c r="S3" s="9" t="s">
        <v>22</v>
      </c>
      <c r="T3" s="9" t="s">
        <v>23</v>
      </c>
      <c r="U3" s="9" t="s">
        <v>24</v>
      </c>
      <c r="V3" s="9" t="s">
        <v>25</v>
      </c>
      <c r="W3" s="9" t="s">
        <v>26</v>
      </c>
      <c r="X3" s="7" t="s">
        <v>27</v>
      </c>
      <c r="AA3" s="15" t="s">
        <v>39</v>
      </c>
      <c r="AB3" s="16" t="s">
        <v>40</v>
      </c>
      <c r="AC3" s="3" t="s">
        <v>41</v>
      </c>
      <c r="AF3" s="1" t="s">
        <v>43</v>
      </c>
      <c r="AG3" s="6" t="s">
        <v>1</v>
      </c>
      <c r="AH3" s="6" t="s">
        <v>47</v>
      </c>
      <c r="AI3" s="2" t="s">
        <v>48</v>
      </c>
      <c r="AJ3" s="3" t="s">
        <v>49</v>
      </c>
      <c r="AK3" s="14"/>
      <c r="AL3" s="9" t="s">
        <v>47</v>
      </c>
      <c r="AM3" s="9" t="s">
        <v>48</v>
      </c>
      <c r="AN3" s="16" t="s">
        <v>49</v>
      </c>
      <c r="AO3" s="14"/>
    </row>
    <row r="4" spans="1:41" x14ac:dyDescent="0.35">
      <c r="A4" s="15" t="s">
        <v>4</v>
      </c>
      <c r="B4" s="15" cm="1">
        <f t="array" ref="B4:X12">'Globals PS1'!B4:X12</f>
        <v>10.25095886000001</v>
      </c>
      <c r="C4" s="9">
        <v>10.25095886000001</v>
      </c>
      <c r="D4" s="9">
        <v>10.25095886000001</v>
      </c>
      <c r="E4" s="9">
        <v>0.2628450989743592</v>
      </c>
      <c r="F4" s="9">
        <v>0</v>
      </c>
      <c r="G4" s="9">
        <v>0</v>
      </c>
      <c r="H4" s="9">
        <v>39</v>
      </c>
      <c r="I4" s="9">
        <v>39</v>
      </c>
      <c r="J4" s="15">
        <v>1</v>
      </c>
      <c r="K4" s="9">
        <v>0.75646637163255481</v>
      </c>
      <c r="L4" s="9">
        <v>0.75646637163255481</v>
      </c>
      <c r="M4" s="9">
        <v>0.75646637163255481</v>
      </c>
      <c r="N4" s="9">
        <v>1</v>
      </c>
      <c r="O4" s="9">
        <v>1</v>
      </c>
      <c r="P4" s="9">
        <v>1</v>
      </c>
      <c r="Q4" s="16">
        <v>0.75646637163255481</v>
      </c>
      <c r="R4" s="9">
        <v>0.75646637163255481</v>
      </c>
      <c r="S4" s="9">
        <v>0.75646637163255481</v>
      </c>
      <c r="T4" s="9">
        <v>0.75646637163255481</v>
      </c>
      <c r="U4" s="9">
        <v>1</v>
      </c>
      <c r="V4" s="9">
        <v>1</v>
      </c>
      <c r="W4" s="9">
        <v>1</v>
      </c>
      <c r="X4" s="7">
        <v>0.75646637163255481</v>
      </c>
      <c r="Z4" s="15" t="s">
        <v>4</v>
      </c>
      <c r="AA4" s="15">
        <f t="shared" ref="AA4:AA12" si="0">J4</f>
        <v>1</v>
      </c>
      <c r="AB4" s="16">
        <f t="shared" ref="AB4:AB12" si="1">Q4</f>
        <v>0.75646637163255481</v>
      </c>
      <c r="AC4" s="16">
        <f t="shared" ref="AC4:AC12" si="2">X4</f>
        <v>0.75646637163255481</v>
      </c>
      <c r="AD4" s="16"/>
      <c r="AF4" s="62" t="s">
        <v>74</v>
      </c>
      <c r="AG4" s="21" t="s">
        <v>2</v>
      </c>
      <c r="AH4" s="15">
        <f>AA8</f>
        <v>1</v>
      </c>
      <c r="AI4" s="9">
        <f>AB8</f>
        <v>0.76030933770053055</v>
      </c>
      <c r="AJ4" s="16">
        <f>AC8</f>
        <v>0.76030933770053055</v>
      </c>
      <c r="AK4" s="16"/>
      <c r="AL4" s="15">
        <f>AH4-MIN(AH4,AH5,AH6)</f>
        <v>0</v>
      </c>
      <c r="AM4" s="9">
        <f>AI4-MIN(AI4,AI5,AI6)</f>
        <v>4.0083052171685063E-2</v>
      </c>
      <c r="AN4" s="16">
        <f>AJ4-MIN(AJ4,AJ5,AJ6)</f>
        <v>4.0083052171685063E-2</v>
      </c>
      <c r="AO4" s="16"/>
    </row>
    <row r="5" spans="1:41" x14ac:dyDescent="0.35">
      <c r="A5" s="10" t="s">
        <v>5</v>
      </c>
      <c r="B5" s="10">
        <v>0.78649258669514732</v>
      </c>
      <c r="C5" s="11">
        <v>0.78649258669514732</v>
      </c>
      <c r="D5" s="11">
        <v>0.78649258669514732</v>
      </c>
      <c r="E5" s="11">
        <v>2.016647658192685E-2</v>
      </c>
      <c r="F5" s="11">
        <v>0</v>
      </c>
      <c r="G5" s="11">
        <v>0</v>
      </c>
      <c r="H5" s="11">
        <v>0</v>
      </c>
      <c r="I5" s="11">
        <v>0</v>
      </c>
      <c r="J5" s="10">
        <v>0</v>
      </c>
      <c r="K5" s="11">
        <v>1.6334184549544509E-2</v>
      </c>
      <c r="L5" s="11">
        <v>1.6334184549544509E-2</v>
      </c>
      <c r="M5" s="11">
        <v>1.6334184549544509E-2</v>
      </c>
      <c r="N5" s="11">
        <v>0</v>
      </c>
      <c r="O5" s="11">
        <v>0</v>
      </c>
      <c r="P5" s="11">
        <v>0</v>
      </c>
      <c r="Q5" s="5">
        <v>1.6334184549544509E-2</v>
      </c>
      <c r="R5" s="11">
        <v>1.6334184549544509E-2</v>
      </c>
      <c r="S5" s="11">
        <v>1.6334184549544509E-2</v>
      </c>
      <c r="T5" s="11">
        <v>1.6334184549544509E-2</v>
      </c>
      <c r="U5" s="11">
        <v>0</v>
      </c>
      <c r="V5" s="11">
        <v>0</v>
      </c>
      <c r="W5" s="11">
        <v>0</v>
      </c>
      <c r="X5" s="8">
        <v>1.6334184549544509E-2</v>
      </c>
      <c r="Z5" s="10" t="s">
        <v>5</v>
      </c>
      <c r="AA5" s="10">
        <f t="shared" si="0"/>
        <v>0</v>
      </c>
      <c r="AB5" s="5">
        <f t="shared" si="1"/>
        <v>1.6334184549544509E-2</v>
      </c>
      <c r="AC5" s="5">
        <f t="shared" si="2"/>
        <v>1.6334184549544509E-2</v>
      </c>
      <c r="AD5" s="5"/>
      <c r="AF5" s="70"/>
      <c r="AG5" s="24" t="s">
        <v>28</v>
      </c>
      <c r="AH5" s="10">
        <f>AA21</f>
        <v>1</v>
      </c>
      <c r="AI5" s="11">
        <f>AB21</f>
        <v>0.73603957144774745</v>
      </c>
      <c r="AJ5" s="5">
        <f>AC21</f>
        <v>0.73603957144774745</v>
      </c>
      <c r="AK5" s="5"/>
      <c r="AL5" s="24">
        <f>AH5-MIN(AH4,AH5,AH6)</f>
        <v>0</v>
      </c>
      <c r="AM5" s="25">
        <f>AI5-MIN(AI4,AI5,AI6)</f>
        <v>1.5813285918901965E-2</v>
      </c>
      <c r="AN5" s="26">
        <f>AJ5-MIN(AJ4,AJ5,AJ6)</f>
        <v>1.5813285918901965E-2</v>
      </c>
      <c r="AO5" s="5"/>
    </row>
    <row r="6" spans="1:41" ht="15" thickBot="1" x14ac:dyDescent="0.4">
      <c r="A6" s="10" t="s">
        <v>6</v>
      </c>
      <c r="B6" s="10">
        <v>9.1733082999999311</v>
      </c>
      <c r="C6" s="11">
        <v>9.1733082999999311</v>
      </c>
      <c r="D6" s="11">
        <v>9.1733082999999311</v>
      </c>
      <c r="E6" s="11">
        <v>0.2352130333333316</v>
      </c>
      <c r="F6" s="11">
        <v>0</v>
      </c>
      <c r="G6" s="11">
        <v>0</v>
      </c>
      <c r="H6" s="11">
        <v>39</v>
      </c>
      <c r="I6" s="11">
        <v>39</v>
      </c>
      <c r="J6" s="10">
        <v>1</v>
      </c>
      <c r="K6" s="11">
        <v>0.71847016601098157</v>
      </c>
      <c r="L6" s="11">
        <v>0.71847016601098157</v>
      </c>
      <c r="M6" s="11">
        <v>0.71847016601098157</v>
      </c>
      <c r="N6" s="11">
        <v>1</v>
      </c>
      <c r="O6" s="11">
        <v>1</v>
      </c>
      <c r="P6" s="11">
        <v>1</v>
      </c>
      <c r="Q6" s="5">
        <v>0.71847016601098157</v>
      </c>
      <c r="R6" s="11">
        <v>0.71847016601098157</v>
      </c>
      <c r="S6" s="11">
        <v>0.71847016601098157</v>
      </c>
      <c r="T6" s="11">
        <v>0.71847016601098157</v>
      </c>
      <c r="U6" s="11">
        <v>1</v>
      </c>
      <c r="V6" s="11">
        <v>1</v>
      </c>
      <c r="W6" s="11">
        <v>1</v>
      </c>
      <c r="X6" s="8">
        <v>0.71847016601098157</v>
      </c>
      <c r="Z6" s="10" t="s">
        <v>6</v>
      </c>
      <c r="AA6" s="10">
        <f t="shared" si="0"/>
        <v>1</v>
      </c>
      <c r="AB6" s="5">
        <f t="shared" si="1"/>
        <v>0.71847016601098157</v>
      </c>
      <c r="AC6" s="5">
        <f t="shared" si="2"/>
        <v>0.71847016601098157</v>
      </c>
      <c r="AD6" s="5"/>
      <c r="AF6" s="63"/>
      <c r="AG6" s="12" t="s">
        <v>29</v>
      </c>
      <c r="AH6" s="12">
        <f>AA34</f>
        <v>1</v>
      </c>
      <c r="AI6" s="13">
        <f>AB34</f>
        <v>0.72022628552884549</v>
      </c>
      <c r="AJ6" s="14">
        <f>AC34</f>
        <v>0.72022628552884549</v>
      </c>
      <c r="AK6" s="5"/>
      <c r="AL6" s="10">
        <f>AH6-MIN(AH4,AH5,AH6)</f>
        <v>0</v>
      </c>
      <c r="AM6" s="11">
        <f>AI6-MIN(AI4,AI5,AI6)</f>
        <v>0</v>
      </c>
      <c r="AN6" s="5">
        <f>AJ6-MIN(AJ4,AJ5,AJ6)</f>
        <v>0</v>
      </c>
      <c r="AO6" s="5"/>
    </row>
    <row r="7" spans="1:41" x14ac:dyDescent="0.35">
      <c r="A7" s="10" t="s">
        <v>7</v>
      </c>
      <c r="B7" s="10">
        <v>9.62397100000004</v>
      </c>
      <c r="C7" s="11">
        <v>9.62397100000004</v>
      </c>
      <c r="D7" s="11">
        <v>9.62397100000004</v>
      </c>
      <c r="E7" s="11">
        <v>0.24676848717948821</v>
      </c>
      <c r="F7" s="11">
        <v>0</v>
      </c>
      <c r="G7" s="11">
        <v>0</v>
      </c>
      <c r="H7" s="11">
        <v>39</v>
      </c>
      <c r="I7" s="11">
        <v>39</v>
      </c>
      <c r="J7" s="10">
        <v>1</v>
      </c>
      <c r="K7" s="11">
        <v>0.74330944337306792</v>
      </c>
      <c r="L7" s="11">
        <v>0.74330944337306792</v>
      </c>
      <c r="M7" s="11">
        <v>0.74330944337306792</v>
      </c>
      <c r="N7" s="11">
        <v>1</v>
      </c>
      <c r="O7" s="11">
        <v>1</v>
      </c>
      <c r="P7" s="11">
        <v>1</v>
      </c>
      <c r="Q7" s="5">
        <v>0.74330944337306792</v>
      </c>
      <c r="R7" s="11">
        <v>0.74330944337306792</v>
      </c>
      <c r="S7" s="11">
        <v>0.74330944337306792</v>
      </c>
      <c r="T7" s="11">
        <v>0.74330944337306792</v>
      </c>
      <c r="U7" s="11">
        <v>1</v>
      </c>
      <c r="V7" s="11">
        <v>1</v>
      </c>
      <c r="W7" s="11">
        <v>1</v>
      </c>
      <c r="X7" s="8">
        <v>0.74330944337306792</v>
      </c>
      <c r="Z7" s="10" t="s">
        <v>7</v>
      </c>
      <c r="AA7" s="10">
        <f t="shared" si="0"/>
        <v>1</v>
      </c>
      <c r="AB7" s="5">
        <f t="shared" si="1"/>
        <v>0.74330944337306792</v>
      </c>
      <c r="AC7" s="5">
        <f t="shared" si="2"/>
        <v>0.74330944337306792</v>
      </c>
      <c r="AD7" s="5"/>
      <c r="AF7" s="62" t="s">
        <v>75</v>
      </c>
      <c r="AG7" s="21" t="s">
        <v>2</v>
      </c>
      <c r="AH7" s="10">
        <f>AA47</f>
        <v>1</v>
      </c>
      <c r="AI7" s="11">
        <f>AB47</f>
        <v>0.66022119093009191</v>
      </c>
      <c r="AJ7" s="5">
        <f>AC47</f>
        <v>0.65814105974498172</v>
      </c>
      <c r="AK7" s="5"/>
      <c r="AL7" s="15">
        <f>AH7-MIN(AH7,AH8,AH9)</f>
        <v>3.6363636363636376E-2</v>
      </c>
      <c r="AM7" s="9">
        <f>AI7-MIN(AI7,AI8,AI9)</f>
        <v>5.6188242196129168E-2</v>
      </c>
      <c r="AN7" s="16">
        <f>AJ7-MIN(AJ7,AJ8,AJ9)</f>
        <v>7.1827957935161946E-2</v>
      </c>
      <c r="AO7" s="5"/>
    </row>
    <row r="8" spans="1:41" x14ac:dyDescent="0.35">
      <c r="A8" s="10" t="s">
        <v>8</v>
      </c>
      <c r="B8" s="10">
        <v>10.02918240000005</v>
      </c>
      <c r="C8" s="11">
        <v>10.02918240000005</v>
      </c>
      <c r="D8" s="11">
        <v>10.02918240000005</v>
      </c>
      <c r="E8" s="11">
        <v>0.25715852307692438</v>
      </c>
      <c r="F8" s="11">
        <v>0</v>
      </c>
      <c r="G8" s="11">
        <v>0</v>
      </c>
      <c r="H8" s="11">
        <v>39</v>
      </c>
      <c r="I8" s="11">
        <v>39</v>
      </c>
      <c r="J8" s="10">
        <v>1</v>
      </c>
      <c r="K8" s="11">
        <v>0.76030933770053055</v>
      </c>
      <c r="L8" s="11">
        <v>0.76030933770053055</v>
      </c>
      <c r="M8" s="11">
        <v>0.76030933770053055</v>
      </c>
      <c r="N8" s="11">
        <v>1</v>
      </c>
      <c r="O8" s="11">
        <v>1</v>
      </c>
      <c r="P8" s="11">
        <v>1</v>
      </c>
      <c r="Q8" s="5">
        <v>0.76030933770053055</v>
      </c>
      <c r="R8" s="11">
        <v>0.76030933770053055</v>
      </c>
      <c r="S8" s="11">
        <v>0.76030933770053055</v>
      </c>
      <c r="T8" s="11">
        <v>0.76030933770053055</v>
      </c>
      <c r="U8" s="11">
        <v>1</v>
      </c>
      <c r="V8" s="11">
        <v>1</v>
      </c>
      <c r="W8" s="11">
        <v>1</v>
      </c>
      <c r="X8" s="8">
        <v>0.76030933770053055</v>
      </c>
      <c r="Z8" s="10" t="s">
        <v>8</v>
      </c>
      <c r="AA8" s="10">
        <f t="shared" si="0"/>
        <v>1</v>
      </c>
      <c r="AB8" s="5">
        <f t="shared" si="1"/>
        <v>0.76030933770053055</v>
      </c>
      <c r="AC8" s="5">
        <f t="shared" si="2"/>
        <v>0.76030933770053055</v>
      </c>
      <c r="AD8" s="5"/>
      <c r="AF8" s="70"/>
      <c r="AG8" s="24" t="s">
        <v>28</v>
      </c>
      <c r="AH8" s="10">
        <f>AA60</f>
        <v>0.96363636363636362</v>
      </c>
      <c r="AI8" s="11">
        <f>AB60</f>
        <v>0.60403294873396274</v>
      </c>
      <c r="AJ8" s="5">
        <f>AC60</f>
        <v>0.58631310180981977</v>
      </c>
      <c r="AK8" s="5"/>
      <c r="AL8" s="24">
        <f>AH8-MIN(AH7,AH8,AH9)</f>
        <v>0</v>
      </c>
      <c r="AM8" s="25">
        <f>AI8-MIN(AI7,AI8,AI9)</f>
        <v>0</v>
      </c>
      <c r="AN8" s="26">
        <f>AJ8-MIN(AJ7,AJ8,AJ9)</f>
        <v>0</v>
      </c>
      <c r="AO8" s="5"/>
    </row>
    <row r="9" spans="1:41" ht="15" thickBot="1" x14ac:dyDescent="0.4">
      <c r="A9" s="10" t="s">
        <v>9</v>
      </c>
      <c r="B9" s="10">
        <v>10.84853550000008</v>
      </c>
      <c r="C9" s="11">
        <v>10.84853550000008</v>
      </c>
      <c r="D9" s="11">
        <v>10.84853550000008</v>
      </c>
      <c r="E9" s="11">
        <v>0.27816757692307897</v>
      </c>
      <c r="F9" s="11">
        <v>0</v>
      </c>
      <c r="G9" s="11">
        <v>0</v>
      </c>
      <c r="H9" s="11">
        <v>39</v>
      </c>
      <c r="I9" s="11">
        <v>39</v>
      </c>
      <c r="J9" s="10">
        <v>1</v>
      </c>
      <c r="K9" s="11">
        <v>0.76959131028118188</v>
      </c>
      <c r="L9" s="11">
        <v>0.76959131028118188</v>
      </c>
      <c r="M9" s="11">
        <v>0.76959131028118188</v>
      </c>
      <c r="N9" s="11">
        <v>1</v>
      </c>
      <c r="O9" s="11">
        <v>1</v>
      </c>
      <c r="P9" s="11">
        <v>1</v>
      </c>
      <c r="Q9" s="5">
        <v>0.76959131028118188</v>
      </c>
      <c r="R9" s="11">
        <v>0.76959131028118188</v>
      </c>
      <c r="S9" s="11">
        <v>0.76959131028118188</v>
      </c>
      <c r="T9" s="11">
        <v>0.76959131028118188</v>
      </c>
      <c r="U9" s="11">
        <v>1</v>
      </c>
      <c r="V9" s="11">
        <v>1</v>
      </c>
      <c r="W9" s="11">
        <v>1</v>
      </c>
      <c r="X9" s="8">
        <v>0.76959131028118188</v>
      </c>
      <c r="Z9" s="10" t="s">
        <v>9</v>
      </c>
      <c r="AA9" s="10">
        <f t="shared" si="0"/>
        <v>1</v>
      </c>
      <c r="AB9" s="5">
        <f t="shared" si="1"/>
        <v>0.76959131028118188</v>
      </c>
      <c r="AC9" s="5">
        <f t="shared" si="2"/>
        <v>0.76959131028118188</v>
      </c>
      <c r="AD9" s="5"/>
      <c r="AF9" s="63"/>
      <c r="AG9" s="12" t="s">
        <v>29</v>
      </c>
      <c r="AH9" s="10">
        <f>AA73</f>
        <v>0.96363636363636362</v>
      </c>
      <c r="AI9" s="11">
        <f>AB73</f>
        <v>0.62581906592891445</v>
      </c>
      <c r="AJ9" s="5">
        <f>AC73</f>
        <v>0.60340418365634763</v>
      </c>
      <c r="AK9" s="5"/>
      <c r="AL9" s="12">
        <f>AH9-MIN(AH7,AH8,AH9)</f>
        <v>0</v>
      </c>
      <c r="AM9" s="13">
        <f>AI9-MIN(AI7,AI8,AI9)</f>
        <v>2.1786117194951715E-2</v>
      </c>
      <c r="AN9" s="14">
        <f>AJ9-MIN(AJ7,AJ8,AJ9)</f>
        <v>1.7091081846527856E-2</v>
      </c>
      <c r="AO9" s="5"/>
    </row>
    <row r="10" spans="1:41" x14ac:dyDescent="0.35">
      <c r="A10" s="10" t="s">
        <v>10</v>
      </c>
      <c r="B10" s="10">
        <v>12.25004519999999</v>
      </c>
      <c r="C10" s="11">
        <v>12.25004519999999</v>
      </c>
      <c r="D10" s="11">
        <v>12.25004519999999</v>
      </c>
      <c r="E10" s="11">
        <v>0.31410372307692269</v>
      </c>
      <c r="F10" s="11">
        <v>0</v>
      </c>
      <c r="G10" s="11">
        <v>0</v>
      </c>
      <c r="H10" s="11">
        <v>39</v>
      </c>
      <c r="I10" s="11">
        <v>39</v>
      </c>
      <c r="J10" s="10">
        <v>1</v>
      </c>
      <c r="K10" s="11">
        <v>0.78073468210011332</v>
      </c>
      <c r="L10" s="11">
        <v>0.78073468210011332</v>
      </c>
      <c r="M10" s="11">
        <v>0.78073468210011332</v>
      </c>
      <c r="N10" s="11">
        <v>1</v>
      </c>
      <c r="O10" s="11">
        <v>1</v>
      </c>
      <c r="P10" s="11">
        <v>1</v>
      </c>
      <c r="Q10" s="5">
        <v>0.78073468210011332</v>
      </c>
      <c r="R10" s="11">
        <v>0.78073468210011332</v>
      </c>
      <c r="S10" s="11">
        <v>0.78073468210011332</v>
      </c>
      <c r="T10" s="11">
        <v>0.78073468210011332</v>
      </c>
      <c r="U10" s="11">
        <v>1</v>
      </c>
      <c r="V10" s="11">
        <v>1</v>
      </c>
      <c r="W10" s="11">
        <v>1</v>
      </c>
      <c r="X10" s="8">
        <v>0.78073468210011332</v>
      </c>
      <c r="Z10" s="10" t="s">
        <v>10</v>
      </c>
      <c r="AA10" s="10">
        <f t="shared" si="0"/>
        <v>1</v>
      </c>
      <c r="AB10" s="5">
        <f t="shared" si="1"/>
        <v>0.78073468210011332</v>
      </c>
      <c r="AC10" s="5">
        <f t="shared" si="2"/>
        <v>0.78073468210011332</v>
      </c>
      <c r="AD10" s="5"/>
      <c r="AF10" s="62" t="s">
        <v>76</v>
      </c>
      <c r="AG10" s="21" t="s">
        <v>2</v>
      </c>
      <c r="AH10" s="15">
        <f>AA86</f>
        <v>0.94366197183098588</v>
      </c>
      <c r="AI10" s="9">
        <f>AB86</f>
        <v>0.48932688614176401</v>
      </c>
      <c r="AJ10" s="16">
        <f>AC86</f>
        <v>0.46473582114382722</v>
      </c>
      <c r="AK10" s="5"/>
      <c r="AL10" s="10">
        <f>AH10-MIN(AH10,AH11,AH12)</f>
        <v>2.5853752652903683E-2</v>
      </c>
      <c r="AM10" s="11">
        <f>AI10-MIN(AI10,AI11,AI12)</f>
        <v>4.4985330042447202E-2</v>
      </c>
      <c r="AN10" s="5">
        <f>AJ10-MIN(AJ10,AJ11,AJ12)</f>
        <v>5.2500475745739295E-2</v>
      </c>
      <c r="AO10" s="5"/>
    </row>
    <row r="11" spans="1:41" x14ac:dyDescent="0.35">
      <c r="A11" s="10" t="s">
        <v>11</v>
      </c>
      <c r="B11" s="10">
        <v>1.2245645000000405</v>
      </c>
      <c r="C11" s="11">
        <v>1.2245645000000405</v>
      </c>
      <c r="D11" s="11">
        <v>1.2245645000000405</v>
      </c>
      <c r="E11" s="11">
        <v>3.1399089743590763E-2</v>
      </c>
      <c r="F11" s="11">
        <v>0</v>
      </c>
      <c r="G11" s="11">
        <v>0</v>
      </c>
      <c r="H11" s="11">
        <v>0</v>
      </c>
      <c r="I11" s="11">
        <v>0</v>
      </c>
      <c r="J11" s="10">
        <v>0</v>
      </c>
      <c r="K11" s="11">
        <v>2.628186690811396E-2</v>
      </c>
      <c r="L11" s="11">
        <v>2.628186690811396E-2</v>
      </c>
      <c r="M11" s="11">
        <v>2.628186690811396E-2</v>
      </c>
      <c r="N11" s="11">
        <v>0</v>
      </c>
      <c r="O11" s="11">
        <v>0</v>
      </c>
      <c r="P11" s="11">
        <v>0</v>
      </c>
      <c r="Q11" s="5">
        <v>2.628186690811396E-2</v>
      </c>
      <c r="R11" s="11">
        <v>2.628186690811396E-2</v>
      </c>
      <c r="S11" s="11">
        <v>2.628186690811396E-2</v>
      </c>
      <c r="T11" s="11">
        <v>2.628186690811396E-2</v>
      </c>
      <c r="U11" s="11">
        <v>0</v>
      </c>
      <c r="V11" s="11">
        <v>0</v>
      </c>
      <c r="W11" s="11">
        <v>0</v>
      </c>
      <c r="X11" s="8">
        <v>2.628186690811396E-2</v>
      </c>
      <c r="Z11" s="10" t="s">
        <v>11</v>
      </c>
      <c r="AA11" s="10">
        <f t="shared" si="0"/>
        <v>0</v>
      </c>
      <c r="AB11" s="5">
        <f t="shared" si="1"/>
        <v>2.628186690811396E-2</v>
      </c>
      <c r="AC11" s="5">
        <f t="shared" si="2"/>
        <v>2.628186690811396E-2</v>
      </c>
      <c r="AD11" s="5"/>
      <c r="AF11" s="70"/>
      <c r="AG11" s="24" t="s">
        <v>28</v>
      </c>
      <c r="AH11" s="10">
        <f>AA99</f>
        <v>0.94366197183098588</v>
      </c>
      <c r="AI11" s="11">
        <f>AB99</f>
        <v>0.4443415560993168</v>
      </c>
      <c r="AJ11" s="5">
        <f>AC99</f>
        <v>0.41223534539808793</v>
      </c>
      <c r="AK11" s="5"/>
      <c r="AL11" s="24">
        <f>AH11-MIN(AH10,AH11,AH12)</f>
        <v>2.5853752652903683E-2</v>
      </c>
      <c r="AM11" s="25">
        <f>AI11-MIN(AI10,AI11,AI12)</f>
        <v>0</v>
      </c>
      <c r="AN11" s="26">
        <f>AJ11-MIN(AJ10,AJ11,AJ12)</f>
        <v>0</v>
      </c>
      <c r="AO11" s="5"/>
    </row>
    <row r="12" spans="1:41" ht="15" thickBot="1" x14ac:dyDescent="0.4">
      <c r="A12" s="12" t="s">
        <v>12</v>
      </c>
      <c r="B12" s="12">
        <v>3.0767369000000588</v>
      </c>
      <c r="C12" s="13">
        <v>3.0767369000000588</v>
      </c>
      <c r="D12" s="13">
        <v>3.0767369000000588</v>
      </c>
      <c r="E12" s="13">
        <v>7.8890689743591091E-2</v>
      </c>
      <c r="F12" s="13">
        <v>0</v>
      </c>
      <c r="G12" s="13">
        <v>0</v>
      </c>
      <c r="H12" s="13">
        <v>0</v>
      </c>
      <c r="I12" s="13">
        <v>0</v>
      </c>
      <c r="J12" s="12">
        <v>0</v>
      </c>
      <c r="K12" s="13">
        <v>6.226451608913175E-2</v>
      </c>
      <c r="L12" s="13">
        <v>6.226451608913175E-2</v>
      </c>
      <c r="M12" s="13">
        <v>6.226451608913175E-2</v>
      </c>
      <c r="N12" s="13">
        <v>0</v>
      </c>
      <c r="O12" s="13">
        <v>0</v>
      </c>
      <c r="P12" s="13">
        <v>0</v>
      </c>
      <c r="Q12" s="14">
        <v>6.226451608913175E-2</v>
      </c>
      <c r="R12" s="13">
        <v>6.226451608913175E-2</v>
      </c>
      <c r="S12" s="13">
        <v>6.226451608913175E-2</v>
      </c>
      <c r="T12" s="13">
        <v>6.226451608913175E-2</v>
      </c>
      <c r="U12" s="13">
        <v>0</v>
      </c>
      <c r="V12" s="13">
        <v>0</v>
      </c>
      <c r="W12" s="13">
        <v>0</v>
      </c>
      <c r="X12" s="4">
        <v>6.226451608913175E-2</v>
      </c>
      <c r="Z12" s="12" t="s">
        <v>12</v>
      </c>
      <c r="AA12" s="12">
        <f t="shared" si="0"/>
        <v>0</v>
      </c>
      <c r="AB12" s="14">
        <f t="shared" si="1"/>
        <v>6.226451608913175E-2</v>
      </c>
      <c r="AC12" s="14">
        <f t="shared" si="2"/>
        <v>6.226451608913175E-2</v>
      </c>
      <c r="AD12" s="14"/>
      <c r="AF12" s="63"/>
      <c r="AG12" s="12" t="s">
        <v>29</v>
      </c>
      <c r="AH12" s="12">
        <f>AA112</f>
        <v>0.9178082191780822</v>
      </c>
      <c r="AI12" s="13">
        <f>AB112</f>
        <v>0.46843986800430099</v>
      </c>
      <c r="AJ12" s="14">
        <f>AC112</f>
        <v>0.42993796104504339</v>
      </c>
      <c r="AK12" s="5"/>
      <c r="AL12" s="10">
        <f>AH12-MIN(AH10,AH11,AH12)</f>
        <v>0</v>
      </c>
      <c r="AM12" s="11">
        <f>AI12-MIN(AI10,AI11,AI12)</f>
        <v>2.4098311904984182E-2</v>
      </c>
      <c r="AN12" s="5">
        <f>AJ12-MIN(AJ10,AJ11,AJ12)</f>
        <v>1.7702615646955466E-2</v>
      </c>
      <c r="AO12" s="5"/>
    </row>
    <row r="13" spans="1:41" ht="15" thickBot="1" x14ac:dyDescent="0.4">
      <c r="AF13" s="62" t="s">
        <v>77</v>
      </c>
      <c r="AG13" s="21" t="s">
        <v>2</v>
      </c>
      <c r="AH13" s="10">
        <f>AVERAGE(AH4,AH7,AH10)</f>
        <v>0.98122065727699537</v>
      </c>
      <c r="AI13" s="11">
        <f t="shared" ref="AI13:AJ13" si="3">AVERAGE(AI4,AI7,AI10)</f>
        <v>0.63661913825746208</v>
      </c>
      <c r="AJ13" s="5">
        <f t="shared" si="3"/>
        <v>0.62772873952977981</v>
      </c>
      <c r="AK13" s="5"/>
      <c r="AL13" s="15">
        <f>AVERAGE(AL4,AL7,AL10)</f>
        <v>2.0739129672180018E-2</v>
      </c>
      <c r="AM13" s="9">
        <f t="shared" ref="AM13:AN13" si="4">AVERAGE(AM4,AM7,AM10)</f>
        <v>4.7085541470087144E-2</v>
      </c>
      <c r="AN13" s="16">
        <f t="shared" si="4"/>
        <v>5.480382861752877E-2</v>
      </c>
      <c r="AO13" s="5"/>
    </row>
    <row r="14" spans="1:41" ht="15" thickBot="1" x14ac:dyDescent="0.4">
      <c r="A14" s="1" t="s">
        <v>43</v>
      </c>
      <c r="B14" s="3">
        <v>1</v>
      </c>
      <c r="AF14" s="70"/>
      <c r="AG14" s="24" t="s">
        <v>28</v>
      </c>
      <c r="AH14" s="10">
        <f t="shared" ref="AH14:AJ14" si="5">AVERAGE(AH5,AH8,AH11)</f>
        <v>0.96909944515578317</v>
      </c>
      <c r="AI14" s="11">
        <f t="shared" si="5"/>
        <v>0.5948046920936757</v>
      </c>
      <c r="AJ14" s="5">
        <f t="shared" si="5"/>
        <v>0.57819600621855172</v>
      </c>
      <c r="AK14" s="5"/>
      <c r="AL14" s="24">
        <f t="shared" ref="AL14:AN14" si="6">AVERAGE(AL5,AL8,AL11)</f>
        <v>8.6179175509678938E-3</v>
      </c>
      <c r="AM14" s="25">
        <f t="shared" si="6"/>
        <v>5.2710953063006549E-3</v>
      </c>
      <c r="AN14" s="26">
        <f t="shared" si="6"/>
        <v>5.2710953063006549E-3</v>
      </c>
      <c r="AO14" s="5"/>
    </row>
    <row r="15" spans="1:41" ht="15" thickBot="1" x14ac:dyDescent="0.4">
      <c r="A15" s="1" t="s">
        <v>1</v>
      </c>
      <c r="B15" s="2" t="s">
        <v>28</v>
      </c>
      <c r="C15" s="3"/>
      <c r="AA15" s="15" t="s">
        <v>42</v>
      </c>
      <c r="AB15" s="16"/>
      <c r="AC15" s="11"/>
      <c r="AF15" s="63"/>
      <c r="AG15" s="12" t="s">
        <v>29</v>
      </c>
      <c r="AH15" s="12">
        <f t="shared" ref="AH15:AJ15" si="7">AVERAGE(AH6,AH9,AH12)</f>
        <v>0.9604815276048152</v>
      </c>
      <c r="AI15" s="13">
        <f t="shared" si="7"/>
        <v>0.60482840648735359</v>
      </c>
      <c r="AJ15" s="14">
        <f t="shared" si="7"/>
        <v>0.58452281007674545</v>
      </c>
      <c r="AK15" s="14"/>
      <c r="AL15" s="12">
        <f t="shared" ref="AL15:AN15" si="8">AVERAGE(AL6,AL9,AL12)</f>
        <v>0</v>
      </c>
      <c r="AM15" s="13">
        <f t="shared" si="8"/>
        <v>1.5294809699978632E-2</v>
      </c>
      <c r="AN15" s="14">
        <f t="shared" si="8"/>
        <v>1.1597899164494441E-2</v>
      </c>
      <c r="AO15" s="14"/>
    </row>
    <row r="16" spans="1:41" ht="15" thickBot="1" x14ac:dyDescent="0.4">
      <c r="A16" s="1"/>
      <c r="B16" s="15" t="s">
        <v>31</v>
      </c>
      <c r="C16" s="9" t="s">
        <v>32</v>
      </c>
      <c r="D16" s="9" t="s">
        <v>33</v>
      </c>
      <c r="E16" s="9" t="s">
        <v>34</v>
      </c>
      <c r="F16" s="9" t="s">
        <v>35</v>
      </c>
      <c r="G16" s="9" t="s">
        <v>36</v>
      </c>
      <c r="H16" s="9" t="s">
        <v>37</v>
      </c>
      <c r="I16" s="9" t="s">
        <v>38</v>
      </c>
      <c r="J16" s="15" t="s">
        <v>13</v>
      </c>
      <c r="K16" s="9" t="s">
        <v>14</v>
      </c>
      <c r="L16" s="9" t="s">
        <v>15</v>
      </c>
      <c r="M16" s="9" t="s">
        <v>16</v>
      </c>
      <c r="N16" s="9" t="s">
        <v>17</v>
      </c>
      <c r="O16" s="9" t="s">
        <v>18</v>
      </c>
      <c r="P16" s="9" t="s">
        <v>19</v>
      </c>
      <c r="Q16" s="16" t="s">
        <v>20</v>
      </c>
      <c r="R16" s="9" t="s">
        <v>21</v>
      </c>
      <c r="S16" s="9" t="s">
        <v>22</v>
      </c>
      <c r="T16" s="9" t="s">
        <v>23</v>
      </c>
      <c r="U16" s="9" t="s">
        <v>24</v>
      </c>
      <c r="V16" s="9" t="s">
        <v>25</v>
      </c>
      <c r="W16" s="9" t="s">
        <v>26</v>
      </c>
      <c r="X16" s="7" t="s">
        <v>27</v>
      </c>
      <c r="AA16" s="6" t="s">
        <v>39</v>
      </c>
      <c r="AB16" s="3" t="s">
        <v>40</v>
      </c>
      <c r="AC16" s="3" t="s">
        <v>41</v>
      </c>
      <c r="AH16" s="6"/>
      <c r="AI16" s="2"/>
      <c r="AJ16" s="3"/>
      <c r="AL16" s="6"/>
      <c r="AM16" s="2"/>
      <c r="AN16" s="3"/>
    </row>
    <row r="17" spans="1:30" x14ac:dyDescent="0.35">
      <c r="A17" s="15" t="s">
        <v>4</v>
      </c>
      <c r="B17" s="15" cm="1">
        <f t="array" ref="B17:X25">'Globals PS1'!B17:X25</f>
        <v>11.24126450400006</v>
      </c>
      <c r="C17" s="9">
        <v>11.24126450400006</v>
      </c>
      <c r="D17" s="9">
        <v>11.24126450400006</v>
      </c>
      <c r="E17" s="9">
        <v>0.28823755138461687</v>
      </c>
      <c r="F17" s="9">
        <v>0</v>
      </c>
      <c r="G17" s="9">
        <v>0</v>
      </c>
      <c r="H17" s="9">
        <v>39</v>
      </c>
      <c r="I17" s="9">
        <v>39</v>
      </c>
      <c r="J17" s="15">
        <v>1</v>
      </c>
      <c r="K17" s="9">
        <v>0.73603382882565993</v>
      </c>
      <c r="L17" s="9">
        <v>0.73603382882565993</v>
      </c>
      <c r="M17" s="9">
        <v>0.73603382882565993</v>
      </c>
      <c r="N17" s="9">
        <v>1</v>
      </c>
      <c r="O17" s="9">
        <v>1</v>
      </c>
      <c r="P17" s="9">
        <v>1</v>
      </c>
      <c r="Q17" s="16">
        <v>0.73603382882565993</v>
      </c>
      <c r="R17" s="9">
        <v>0.73603382882565993</v>
      </c>
      <c r="S17" s="9">
        <v>0.73603382882565993</v>
      </c>
      <c r="T17" s="9">
        <v>0.73603382882565993</v>
      </c>
      <c r="U17" s="9">
        <v>1</v>
      </c>
      <c r="V17" s="9">
        <v>1</v>
      </c>
      <c r="W17" s="9">
        <v>1</v>
      </c>
      <c r="X17" s="7">
        <v>0.73603382882565993</v>
      </c>
      <c r="Z17" s="15" t="s">
        <v>4</v>
      </c>
      <c r="AA17" s="15">
        <f t="shared" ref="AA17:AA25" si="9">J17</f>
        <v>1</v>
      </c>
      <c r="AB17" s="16">
        <f t="shared" ref="AB17:AB25" si="10">Q17</f>
        <v>0.73603382882565993</v>
      </c>
      <c r="AC17" s="16">
        <f t="shared" ref="AC17:AC25" si="11">X17</f>
        <v>0.73603382882565993</v>
      </c>
      <c r="AD17" s="16"/>
    </row>
    <row r="18" spans="1:30" x14ac:dyDescent="0.35">
      <c r="A18" s="10" t="s">
        <v>5</v>
      </c>
      <c r="B18" s="10">
        <v>0.37000328251480102</v>
      </c>
      <c r="C18" s="11">
        <v>0.37000328251480102</v>
      </c>
      <c r="D18" s="11">
        <v>0.37000328251480102</v>
      </c>
      <c r="E18" s="11">
        <v>9.4872636542256625E-3</v>
      </c>
      <c r="F18" s="11">
        <v>0</v>
      </c>
      <c r="G18" s="11">
        <v>0</v>
      </c>
      <c r="H18" s="11">
        <v>0</v>
      </c>
      <c r="I18" s="11">
        <v>0</v>
      </c>
      <c r="J18" s="10">
        <v>0</v>
      </c>
      <c r="K18" s="11">
        <v>6.7084864242251806E-3</v>
      </c>
      <c r="L18" s="11">
        <v>6.7084864242251806E-3</v>
      </c>
      <c r="M18" s="11">
        <v>6.7084864242251806E-3</v>
      </c>
      <c r="N18" s="11">
        <v>0</v>
      </c>
      <c r="O18" s="11">
        <v>0</v>
      </c>
      <c r="P18" s="11">
        <v>0</v>
      </c>
      <c r="Q18" s="5">
        <v>6.7084864242251806E-3</v>
      </c>
      <c r="R18" s="11">
        <v>6.7084864242251806E-3</v>
      </c>
      <c r="S18" s="11">
        <v>6.7084864242251806E-3</v>
      </c>
      <c r="T18" s="11">
        <v>6.7084864242251806E-3</v>
      </c>
      <c r="U18" s="11">
        <v>0</v>
      </c>
      <c r="V18" s="11">
        <v>0</v>
      </c>
      <c r="W18" s="11">
        <v>0</v>
      </c>
      <c r="X18" s="8">
        <v>6.7084864242251806E-3</v>
      </c>
      <c r="Z18" s="10" t="s">
        <v>5</v>
      </c>
      <c r="AA18" s="10">
        <f t="shared" si="9"/>
        <v>0</v>
      </c>
      <c r="AB18" s="5">
        <f t="shared" si="10"/>
        <v>6.7084864242251806E-3</v>
      </c>
      <c r="AC18" s="5">
        <f t="shared" si="11"/>
        <v>6.7084864242251806E-3</v>
      </c>
      <c r="AD18" s="5"/>
    </row>
    <row r="19" spans="1:30" x14ac:dyDescent="0.35">
      <c r="A19" s="10" t="s">
        <v>6</v>
      </c>
      <c r="B19" s="10">
        <v>10.763305499999721</v>
      </c>
      <c r="C19" s="11">
        <v>10.763305499999721</v>
      </c>
      <c r="D19" s="11">
        <v>10.763305499999721</v>
      </c>
      <c r="E19" s="11">
        <v>0.27598219230768511</v>
      </c>
      <c r="F19" s="11">
        <v>0</v>
      </c>
      <c r="G19" s="11">
        <v>0</v>
      </c>
      <c r="H19" s="11">
        <v>39</v>
      </c>
      <c r="I19" s="11">
        <v>39</v>
      </c>
      <c r="J19" s="10">
        <v>1</v>
      </c>
      <c r="K19" s="11">
        <v>0.71996772543276644</v>
      </c>
      <c r="L19" s="11">
        <v>0.71996772543276644</v>
      </c>
      <c r="M19" s="11">
        <v>0.71996772543276644</v>
      </c>
      <c r="N19" s="11">
        <v>1</v>
      </c>
      <c r="O19" s="11">
        <v>1</v>
      </c>
      <c r="P19" s="11">
        <v>1</v>
      </c>
      <c r="Q19" s="5">
        <v>0.71996772543276644</v>
      </c>
      <c r="R19" s="11">
        <v>0.71996772543276644</v>
      </c>
      <c r="S19" s="11">
        <v>0.71996772543276644</v>
      </c>
      <c r="T19" s="11">
        <v>0.71996772543276644</v>
      </c>
      <c r="U19" s="11">
        <v>1</v>
      </c>
      <c r="V19" s="11">
        <v>1</v>
      </c>
      <c r="W19" s="11">
        <v>1</v>
      </c>
      <c r="X19" s="8">
        <v>0.71996772543276644</v>
      </c>
      <c r="Z19" s="10" t="s">
        <v>6</v>
      </c>
      <c r="AA19" s="10">
        <f t="shared" si="9"/>
        <v>1</v>
      </c>
      <c r="AB19" s="5">
        <f t="shared" si="10"/>
        <v>0.71996772543276644</v>
      </c>
      <c r="AC19" s="5">
        <f t="shared" si="11"/>
        <v>0.71996772543276644</v>
      </c>
      <c r="AD19" s="5"/>
    </row>
    <row r="20" spans="1:30" x14ac:dyDescent="0.35">
      <c r="A20" s="10" t="s">
        <v>7</v>
      </c>
      <c r="B20" s="10">
        <v>10.96547340000043</v>
      </c>
      <c r="C20" s="11">
        <v>10.96547340000043</v>
      </c>
      <c r="D20" s="11">
        <v>10.96547340000043</v>
      </c>
      <c r="E20" s="11">
        <v>0.28116598461539571</v>
      </c>
      <c r="F20" s="11">
        <v>0</v>
      </c>
      <c r="G20" s="11">
        <v>0</v>
      </c>
      <c r="H20" s="11">
        <v>39</v>
      </c>
      <c r="I20" s="11">
        <v>39</v>
      </c>
      <c r="J20" s="10">
        <v>1</v>
      </c>
      <c r="K20" s="11">
        <v>0.73224758982711924</v>
      </c>
      <c r="L20" s="11">
        <v>0.73224758982711924</v>
      </c>
      <c r="M20" s="11">
        <v>0.73224758982711924</v>
      </c>
      <c r="N20" s="11">
        <v>1</v>
      </c>
      <c r="O20" s="11">
        <v>1</v>
      </c>
      <c r="P20" s="11">
        <v>1</v>
      </c>
      <c r="Q20" s="5">
        <v>0.73224758982711924</v>
      </c>
      <c r="R20" s="11">
        <v>0.73224758982711924</v>
      </c>
      <c r="S20" s="11">
        <v>0.73224758982711924</v>
      </c>
      <c r="T20" s="11">
        <v>0.73224758982711924</v>
      </c>
      <c r="U20" s="11">
        <v>1</v>
      </c>
      <c r="V20" s="11">
        <v>1</v>
      </c>
      <c r="W20" s="11">
        <v>1</v>
      </c>
      <c r="X20" s="8">
        <v>0.73224758982711924</v>
      </c>
      <c r="Z20" s="10" t="s">
        <v>7</v>
      </c>
      <c r="AA20" s="10">
        <f t="shared" si="9"/>
        <v>1</v>
      </c>
      <c r="AB20" s="5">
        <f t="shared" si="10"/>
        <v>0.73224758982711924</v>
      </c>
      <c r="AC20" s="5">
        <f t="shared" si="11"/>
        <v>0.73224758982711924</v>
      </c>
      <c r="AD20" s="5"/>
    </row>
    <row r="21" spans="1:30" x14ac:dyDescent="0.35">
      <c r="A21" s="10" t="s">
        <v>8</v>
      </c>
      <c r="B21" s="10">
        <v>11.232078399999949</v>
      </c>
      <c r="C21" s="11">
        <v>11.232078399999949</v>
      </c>
      <c r="D21" s="11">
        <v>11.232078399999949</v>
      </c>
      <c r="E21" s="11">
        <v>0.28800201025640898</v>
      </c>
      <c r="F21" s="11">
        <v>0</v>
      </c>
      <c r="G21" s="11">
        <v>0</v>
      </c>
      <c r="H21" s="11">
        <v>39</v>
      </c>
      <c r="I21" s="11">
        <v>39</v>
      </c>
      <c r="J21" s="10">
        <v>1</v>
      </c>
      <c r="K21" s="11">
        <v>0.73603957144774745</v>
      </c>
      <c r="L21" s="11">
        <v>0.73603957144774745</v>
      </c>
      <c r="M21" s="11">
        <v>0.73603957144774745</v>
      </c>
      <c r="N21" s="11">
        <v>1</v>
      </c>
      <c r="O21" s="11">
        <v>1</v>
      </c>
      <c r="P21" s="11">
        <v>1</v>
      </c>
      <c r="Q21" s="5">
        <v>0.73603957144774745</v>
      </c>
      <c r="R21" s="11">
        <v>0.73603957144774745</v>
      </c>
      <c r="S21" s="11">
        <v>0.73603957144774745</v>
      </c>
      <c r="T21" s="11">
        <v>0.73603957144774745</v>
      </c>
      <c r="U21" s="11">
        <v>1</v>
      </c>
      <c r="V21" s="11">
        <v>1</v>
      </c>
      <c r="W21" s="11">
        <v>1</v>
      </c>
      <c r="X21" s="8">
        <v>0.73603957144774745</v>
      </c>
      <c r="Z21" s="10" t="s">
        <v>8</v>
      </c>
      <c r="AA21" s="10">
        <f t="shared" si="9"/>
        <v>1</v>
      </c>
      <c r="AB21" s="5">
        <f t="shared" si="10"/>
        <v>0.73603957144774745</v>
      </c>
      <c r="AC21" s="5">
        <f t="shared" si="11"/>
        <v>0.73603957144774745</v>
      </c>
      <c r="AD21" s="5"/>
    </row>
    <row r="22" spans="1:30" x14ac:dyDescent="0.35">
      <c r="A22" s="10" t="s">
        <v>9</v>
      </c>
      <c r="B22" s="10">
        <v>11.440584599999889</v>
      </c>
      <c r="C22" s="11">
        <v>11.440584599999889</v>
      </c>
      <c r="D22" s="11">
        <v>11.440584599999889</v>
      </c>
      <c r="E22" s="11">
        <v>0.29334832307692038</v>
      </c>
      <c r="F22" s="11">
        <v>0</v>
      </c>
      <c r="G22" s="11">
        <v>0</v>
      </c>
      <c r="H22" s="11">
        <v>39</v>
      </c>
      <c r="I22" s="11">
        <v>39</v>
      </c>
      <c r="J22" s="10">
        <v>1</v>
      </c>
      <c r="K22" s="11">
        <v>0.74105066880197401</v>
      </c>
      <c r="L22" s="11">
        <v>0.74105066880197401</v>
      </c>
      <c r="M22" s="11">
        <v>0.74105066880197401</v>
      </c>
      <c r="N22" s="11">
        <v>1</v>
      </c>
      <c r="O22" s="11">
        <v>1</v>
      </c>
      <c r="P22" s="11">
        <v>1</v>
      </c>
      <c r="Q22" s="5">
        <v>0.74105066880197401</v>
      </c>
      <c r="R22" s="11">
        <v>0.74105066880197401</v>
      </c>
      <c r="S22" s="11">
        <v>0.74105066880197401</v>
      </c>
      <c r="T22" s="11">
        <v>0.74105066880197401</v>
      </c>
      <c r="U22" s="11">
        <v>1</v>
      </c>
      <c r="V22" s="11">
        <v>1</v>
      </c>
      <c r="W22" s="11">
        <v>1</v>
      </c>
      <c r="X22" s="8">
        <v>0.74105066880197401</v>
      </c>
      <c r="Z22" s="10" t="s">
        <v>9</v>
      </c>
      <c r="AA22" s="10">
        <f t="shared" si="9"/>
        <v>1</v>
      </c>
      <c r="AB22" s="5">
        <f t="shared" si="10"/>
        <v>0.74105066880197401</v>
      </c>
      <c r="AC22" s="5">
        <f t="shared" si="11"/>
        <v>0.74105066880197401</v>
      </c>
      <c r="AD22" s="5"/>
    </row>
    <row r="23" spans="1:30" x14ac:dyDescent="0.35">
      <c r="A23" s="10" t="s">
        <v>10</v>
      </c>
      <c r="B23" s="10">
        <v>12.15795610000009</v>
      </c>
      <c r="C23" s="11">
        <v>12.15795610000009</v>
      </c>
      <c r="D23" s="11">
        <v>12.15795610000009</v>
      </c>
      <c r="E23" s="11">
        <v>0.31174246410256651</v>
      </c>
      <c r="F23" s="11">
        <v>0</v>
      </c>
      <c r="G23" s="11">
        <v>0</v>
      </c>
      <c r="H23" s="11">
        <v>39</v>
      </c>
      <c r="I23" s="11">
        <v>39</v>
      </c>
      <c r="J23" s="10">
        <v>1</v>
      </c>
      <c r="K23" s="11">
        <v>0.74498018100038887</v>
      </c>
      <c r="L23" s="11">
        <v>0.74498018100038887</v>
      </c>
      <c r="M23" s="11">
        <v>0.74498018100038887</v>
      </c>
      <c r="N23" s="11">
        <v>1</v>
      </c>
      <c r="O23" s="11">
        <v>1</v>
      </c>
      <c r="P23" s="11">
        <v>1</v>
      </c>
      <c r="Q23" s="5">
        <v>0.74498018100038887</v>
      </c>
      <c r="R23" s="11">
        <v>0.74498018100038887</v>
      </c>
      <c r="S23" s="11">
        <v>0.74498018100038887</v>
      </c>
      <c r="T23" s="11">
        <v>0.74498018100038887</v>
      </c>
      <c r="U23" s="11">
        <v>1</v>
      </c>
      <c r="V23" s="11">
        <v>1</v>
      </c>
      <c r="W23" s="11">
        <v>1</v>
      </c>
      <c r="X23" s="8">
        <v>0.74498018100038887</v>
      </c>
      <c r="Z23" s="10" t="s">
        <v>10</v>
      </c>
      <c r="AA23" s="10">
        <f t="shared" si="9"/>
        <v>1</v>
      </c>
      <c r="AB23" s="5">
        <f t="shared" si="10"/>
        <v>0.74498018100038887</v>
      </c>
      <c r="AC23" s="5">
        <f t="shared" si="11"/>
        <v>0.74498018100038887</v>
      </c>
      <c r="AD23" s="5"/>
    </row>
    <row r="24" spans="1:30" x14ac:dyDescent="0.35">
      <c r="A24" s="10" t="s">
        <v>11</v>
      </c>
      <c r="B24" s="10">
        <v>0.47511119999945883</v>
      </c>
      <c r="C24" s="11">
        <v>0.47511119999945883</v>
      </c>
      <c r="D24" s="11">
        <v>0.47511119999945883</v>
      </c>
      <c r="E24" s="11">
        <v>1.2182338461524667E-2</v>
      </c>
      <c r="F24" s="11">
        <v>0</v>
      </c>
      <c r="G24" s="11">
        <v>0</v>
      </c>
      <c r="H24" s="11">
        <v>0</v>
      </c>
      <c r="I24" s="11">
        <v>0</v>
      </c>
      <c r="J24" s="10">
        <v>0</v>
      </c>
      <c r="K24" s="11">
        <v>8.8030789748547722E-3</v>
      </c>
      <c r="L24" s="11">
        <v>8.8030789748547722E-3</v>
      </c>
      <c r="M24" s="11">
        <v>8.8030789748547722E-3</v>
      </c>
      <c r="N24" s="11">
        <v>0</v>
      </c>
      <c r="O24" s="11">
        <v>0</v>
      </c>
      <c r="P24" s="11">
        <v>0</v>
      </c>
      <c r="Q24" s="5">
        <v>8.8030789748547722E-3</v>
      </c>
      <c r="R24" s="11">
        <v>8.8030789748547722E-3</v>
      </c>
      <c r="S24" s="11">
        <v>8.8030789748547722E-3</v>
      </c>
      <c r="T24" s="11">
        <v>8.8030789748547722E-3</v>
      </c>
      <c r="U24" s="11">
        <v>0</v>
      </c>
      <c r="V24" s="11">
        <v>0</v>
      </c>
      <c r="W24" s="11">
        <v>0</v>
      </c>
      <c r="X24" s="8">
        <v>8.8030789748547722E-3</v>
      </c>
      <c r="Z24" s="10" t="s">
        <v>11</v>
      </c>
      <c r="AA24" s="10">
        <f t="shared" si="9"/>
        <v>0</v>
      </c>
      <c r="AB24" s="5">
        <f t="shared" si="10"/>
        <v>8.8030789748547722E-3</v>
      </c>
      <c r="AC24" s="5">
        <f t="shared" si="11"/>
        <v>8.8030789748547722E-3</v>
      </c>
      <c r="AD24" s="5"/>
    </row>
    <row r="25" spans="1:30" ht="15" thickBot="1" x14ac:dyDescent="0.4">
      <c r="A25" s="12" t="s">
        <v>12</v>
      </c>
      <c r="B25" s="12">
        <v>1.3946506000003698</v>
      </c>
      <c r="C25" s="13">
        <v>1.3946506000003698</v>
      </c>
      <c r="D25" s="13">
        <v>1.3946506000003698</v>
      </c>
      <c r="E25" s="13">
        <v>3.5760271794881393E-2</v>
      </c>
      <c r="F25" s="13">
        <v>0</v>
      </c>
      <c r="G25" s="13">
        <v>0</v>
      </c>
      <c r="H25" s="13">
        <v>0</v>
      </c>
      <c r="I25" s="13">
        <v>0</v>
      </c>
      <c r="J25" s="12">
        <v>0</v>
      </c>
      <c r="K25" s="13">
        <v>2.5012455567622438E-2</v>
      </c>
      <c r="L25" s="13">
        <v>2.5012455567622438E-2</v>
      </c>
      <c r="M25" s="13">
        <v>2.5012455567622438E-2</v>
      </c>
      <c r="N25" s="13">
        <v>0</v>
      </c>
      <c r="O25" s="13">
        <v>0</v>
      </c>
      <c r="P25" s="13">
        <v>0</v>
      </c>
      <c r="Q25" s="14">
        <v>2.5012455567622438E-2</v>
      </c>
      <c r="R25" s="13">
        <v>2.5012455567622438E-2</v>
      </c>
      <c r="S25" s="13">
        <v>2.5012455567622438E-2</v>
      </c>
      <c r="T25" s="13">
        <v>2.5012455567622438E-2</v>
      </c>
      <c r="U25" s="13">
        <v>0</v>
      </c>
      <c r="V25" s="13">
        <v>0</v>
      </c>
      <c r="W25" s="13">
        <v>0</v>
      </c>
      <c r="X25" s="4">
        <v>2.5012455567622438E-2</v>
      </c>
      <c r="Z25" s="12" t="s">
        <v>12</v>
      </c>
      <c r="AA25" s="12">
        <f t="shared" si="9"/>
        <v>0</v>
      </c>
      <c r="AB25" s="14">
        <f t="shared" si="10"/>
        <v>2.5012455567622438E-2</v>
      </c>
      <c r="AC25" s="14">
        <f t="shared" si="11"/>
        <v>2.5012455567622438E-2</v>
      </c>
      <c r="AD25" s="14"/>
    </row>
    <row r="26" spans="1:30" ht="15" thickBot="1" x14ac:dyDescent="0.4"/>
    <row r="27" spans="1:30" ht="15" thickBot="1" x14ac:dyDescent="0.4">
      <c r="A27" s="1" t="s">
        <v>43</v>
      </c>
      <c r="B27" s="3">
        <v>1</v>
      </c>
    </row>
    <row r="28" spans="1:30" ht="15" thickBot="1" x14ac:dyDescent="0.4">
      <c r="A28" s="1" t="s">
        <v>1</v>
      </c>
      <c r="B28" s="2" t="s">
        <v>29</v>
      </c>
      <c r="C28" s="3"/>
      <c r="AA28" s="15" t="s">
        <v>42</v>
      </c>
      <c r="AB28" s="16"/>
      <c r="AC28" s="11"/>
    </row>
    <row r="29" spans="1:30" ht="15" thickBot="1" x14ac:dyDescent="0.4">
      <c r="A29" s="1"/>
      <c r="B29" s="15" t="s">
        <v>31</v>
      </c>
      <c r="C29" s="9" t="s">
        <v>32</v>
      </c>
      <c r="D29" s="9" t="s">
        <v>33</v>
      </c>
      <c r="E29" s="9" t="s">
        <v>34</v>
      </c>
      <c r="F29" s="9" t="s">
        <v>35</v>
      </c>
      <c r="G29" s="9" t="s">
        <v>36</v>
      </c>
      <c r="H29" s="9" t="s">
        <v>37</v>
      </c>
      <c r="I29" s="9" t="s">
        <v>38</v>
      </c>
      <c r="J29" s="15" t="s">
        <v>13</v>
      </c>
      <c r="K29" s="9" t="s">
        <v>14</v>
      </c>
      <c r="L29" s="9" t="s">
        <v>15</v>
      </c>
      <c r="M29" s="9" t="s">
        <v>16</v>
      </c>
      <c r="N29" s="9" t="s">
        <v>17</v>
      </c>
      <c r="O29" s="9" t="s">
        <v>18</v>
      </c>
      <c r="P29" s="9" t="s">
        <v>19</v>
      </c>
      <c r="Q29" s="16" t="s">
        <v>20</v>
      </c>
      <c r="R29" s="9" t="s">
        <v>21</v>
      </c>
      <c r="S29" s="9" t="s">
        <v>22</v>
      </c>
      <c r="T29" s="9" t="s">
        <v>23</v>
      </c>
      <c r="U29" s="9" t="s">
        <v>24</v>
      </c>
      <c r="V29" s="9" t="s">
        <v>25</v>
      </c>
      <c r="W29" s="9" t="s">
        <v>26</v>
      </c>
      <c r="X29" s="7" t="s">
        <v>27</v>
      </c>
      <c r="AA29" s="6" t="s">
        <v>39</v>
      </c>
      <c r="AB29" s="3" t="s">
        <v>40</v>
      </c>
      <c r="AC29" s="3" t="s">
        <v>41</v>
      </c>
    </row>
    <row r="30" spans="1:30" x14ac:dyDescent="0.35">
      <c r="A30" s="15" t="s">
        <v>4</v>
      </c>
      <c r="B30" s="15" cm="1">
        <f t="array" ref="B30:X38">'Globals PS1'!B30:X38</f>
        <v>12.1682382719999</v>
      </c>
      <c r="C30" s="9">
        <v>12.1682382719999</v>
      </c>
      <c r="D30" s="9">
        <v>12.1682382719999</v>
      </c>
      <c r="E30" s="9">
        <v>0.31200610953845898</v>
      </c>
      <c r="F30" s="9">
        <v>0</v>
      </c>
      <c r="G30" s="9">
        <v>0</v>
      </c>
      <c r="H30" s="9">
        <v>39</v>
      </c>
      <c r="I30" s="9">
        <v>39</v>
      </c>
      <c r="J30" s="15">
        <v>1</v>
      </c>
      <c r="K30" s="9">
        <v>0.71987112199821912</v>
      </c>
      <c r="L30" s="9">
        <v>0.71987112199821912</v>
      </c>
      <c r="M30" s="9">
        <v>0.71987112199821912</v>
      </c>
      <c r="N30" s="9">
        <v>1</v>
      </c>
      <c r="O30" s="9">
        <v>1</v>
      </c>
      <c r="P30" s="9">
        <v>1</v>
      </c>
      <c r="Q30" s="16">
        <v>0.71987112199821912</v>
      </c>
      <c r="R30" s="9">
        <v>0.71987112199821912</v>
      </c>
      <c r="S30" s="9">
        <v>0.71987112199821912</v>
      </c>
      <c r="T30" s="9">
        <v>0.71987112199821912</v>
      </c>
      <c r="U30" s="9">
        <v>1</v>
      </c>
      <c r="V30" s="9">
        <v>1</v>
      </c>
      <c r="W30" s="9">
        <v>1</v>
      </c>
      <c r="X30" s="7">
        <v>0.71987112199821912</v>
      </c>
      <c r="Z30" s="15" t="s">
        <v>4</v>
      </c>
      <c r="AA30" s="15">
        <f t="shared" ref="AA30:AA38" si="12">J30</f>
        <v>1</v>
      </c>
      <c r="AB30" s="16">
        <f t="shared" ref="AB30:AB38" si="13">Q30</f>
        <v>0.71987112199821912</v>
      </c>
      <c r="AC30" s="16">
        <f t="shared" ref="AC30:AC38" si="14">X30</f>
        <v>0.71987112199821912</v>
      </c>
      <c r="AD30" s="16"/>
    </row>
    <row r="31" spans="1:30" x14ac:dyDescent="0.35">
      <c r="A31" s="10" t="s">
        <v>5</v>
      </c>
      <c r="B31" s="10">
        <v>0.27381896109449239</v>
      </c>
      <c r="C31" s="11">
        <v>0.27381896109449239</v>
      </c>
      <c r="D31" s="11">
        <v>0.27381896109449239</v>
      </c>
      <c r="E31" s="11">
        <v>7.0209990024228831E-3</v>
      </c>
      <c r="F31" s="11">
        <v>0</v>
      </c>
      <c r="G31" s="11">
        <v>0</v>
      </c>
      <c r="H31" s="11">
        <v>0</v>
      </c>
      <c r="I31" s="11">
        <v>0</v>
      </c>
      <c r="J31" s="10">
        <v>0</v>
      </c>
      <c r="K31" s="11">
        <v>4.4480836081981969E-3</v>
      </c>
      <c r="L31" s="11">
        <v>4.4480836081981969E-3</v>
      </c>
      <c r="M31" s="11">
        <v>4.4480836081981969E-3</v>
      </c>
      <c r="N31" s="11">
        <v>0</v>
      </c>
      <c r="O31" s="11">
        <v>0</v>
      </c>
      <c r="P31" s="11">
        <v>0</v>
      </c>
      <c r="Q31" s="5">
        <v>4.4480836081981969E-3</v>
      </c>
      <c r="R31" s="11">
        <v>4.4480836081981969E-3</v>
      </c>
      <c r="S31" s="11">
        <v>4.4480836081981969E-3</v>
      </c>
      <c r="T31" s="11">
        <v>4.4480836081981969E-3</v>
      </c>
      <c r="U31" s="11">
        <v>0</v>
      </c>
      <c r="V31" s="11">
        <v>0</v>
      </c>
      <c r="W31" s="11">
        <v>0</v>
      </c>
      <c r="X31" s="8">
        <v>4.4480836081981969E-3</v>
      </c>
      <c r="Z31" s="10" t="s">
        <v>5</v>
      </c>
      <c r="AA31" s="10">
        <f t="shared" si="12"/>
        <v>0</v>
      </c>
      <c r="AB31" s="5">
        <f t="shared" si="13"/>
        <v>4.4480836081981969E-3</v>
      </c>
      <c r="AC31" s="5">
        <f t="shared" si="14"/>
        <v>4.4480836081981969E-3</v>
      </c>
      <c r="AD31" s="5"/>
    </row>
    <row r="32" spans="1:30" x14ac:dyDescent="0.35">
      <c r="A32" s="10" t="s">
        <v>6</v>
      </c>
      <c r="B32" s="10">
        <v>11.82429770000004</v>
      </c>
      <c r="C32" s="11">
        <v>11.82429770000004</v>
      </c>
      <c r="D32" s="11">
        <v>11.82429770000004</v>
      </c>
      <c r="E32" s="11">
        <v>0.30318712051282148</v>
      </c>
      <c r="F32" s="11">
        <v>0</v>
      </c>
      <c r="G32" s="11">
        <v>0</v>
      </c>
      <c r="H32" s="11">
        <v>39</v>
      </c>
      <c r="I32" s="11">
        <v>39</v>
      </c>
      <c r="J32" s="10">
        <v>1</v>
      </c>
      <c r="K32" s="11">
        <v>0.71120131613400872</v>
      </c>
      <c r="L32" s="11">
        <v>0.71120131613400872</v>
      </c>
      <c r="M32" s="11">
        <v>0.71120131613400872</v>
      </c>
      <c r="N32" s="11">
        <v>1</v>
      </c>
      <c r="O32" s="11">
        <v>1</v>
      </c>
      <c r="P32" s="11">
        <v>1</v>
      </c>
      <c r="Q32" s="5">
        <v>0.71120131613400872</v>
      </c>
      <c r="R32" s="11">
        <v>0.71120131613400872</v>
      </c>
      <c r="S32" s="11">
        <v>0.71120131613400872</v>
      </c>
      <c r="T32" s="11">
        <v>0.71120131613400872</v>
      </c>
      <c r="U32" s="11">
        <v>1</v>
      </c>
      <c r="V32" s="11">
        <v>1</v>
      </c>
      <c r="W32" s="11">
        <v>1</v>
      </c>
      <c r="X32" s="8">
        <v>0.71120131613400872</v>
      </c>
      <c r="Z32" s="10" t="s">
        <v>6</v>
      </c>
      <c r="AA32" s="10">
        <f t="shared" si="12"/>
        <v>1</v>
      </c>
      <c r="AB32" s="5">
        <f t="shared" si="13"/>
        <v>0.71120131613400872</v>
      </c>
      <c r="AC32" s="5">
        <f t="shared" si="14"/>
        <v>0.71120131613400872</v>
      </c>
      <c r="AD32" s="5"/>
    </row>
    <row r="33" spans="1:30" x14ac:dyDescent="0.35">
      <c r="A33" s="10" t="s">
        <v>7</v>
      </c>
      <c r="B33" s="10">
        <v>11.916622899999989</v>
      </c>
      <c r="C33" s="11">
        <v>11.916622899999989</v>
      </c>
      <c r="D33" s="11">
        <v>11.916622899999989</v>
      </c>
      <c r="E33" s="11">
        <v>0.30555443333333321</v>
      </c>
      <c r="F33" s="11">
        <v>0</v>
      </c>
      <c r="G33" s="11">
        <v>0</v>
      </c>
      <c r="H33" s="11">
        <v>39</v>
      </c>
      <c r="I33" s="11">
        <v>39</v>
      </c>
      <c r="J33" s="10">
        <v>1</v>
      </c>
      <c r="K33" s="11">
        <v>0.71573340683493392</v>
      </c>
      <c r="L33" s="11">
        <v>0.71573340683493392</v>
      </c>
      <c r="M33" s="11">
        <v>0.71573340683493392</v>
      </c>
      <c r="N33" s="11">
        <v>1</v>
      </c>
      <c r="O33" s="11">
        <v>1</v>
      </c>
      <c r="P33" s="11">
        <v>1</v>
      </c>
      <c r="Q33" s="5">
        <v>0.71573340683493392</v>
      </c>
      <c r="R33" s="11">
        <v>0.71573340683493392</v>
      </c>
      <c r="S33" s="11">
        <v>0.71573340683493392</v>
      </c>
      <c r="T33" s="11">
        <v>0.71573340683493392</v>
      </c>
      <c r="U33" s="11">
        <v>1</v>
      </c>
      <c r="V33" s="11">
        <v>1</v>
      </c>
      <c r="W33" s="11">
        <v>1</v>
      </c>
      <c r="X33" s="8">
        <v>0.71573340683493392</v>
      </c>
      <c r="Z33" s="10" t="s">
        <v>7</v>
      </c>
      <c r="AA33" s="10">
        <f t="shared" si="12"/>
        <v>1</v>
      </c>
      <c r="AB33" s="5">
        <f t="shared" si="13"/>
        <v>0.71573340683493392</v>
      </c>
      <c r="AC33" s="5">
        <f t="shared" si="14"/>
        <v>0.71573340683493392</v>
      </c>
      <c r="AD33" s="5"/>
    </row>
    <row r="34" spans="1:30" x14ac:dyDescent="0.35">
      <c r="A34" s="10" t="s">
        <v>8</v>
      </c>
      <c r="B34" s="10">
        <v>12.142160900000039</v>
      </c>
      <c r="C34" s="11">
        <v>12.142160900000039</v>
      </c>
      <c r="D34" s="11">
        <v>12.142160900000039</v>
      </c>
      <c r="E34" s="11">
        <v>0.31133745897435988</v>
      </c>
      <c r="F34" s="11">
        <v>0</v>
      </c>
      <c r="G34" s="11">
        <v>0</v>
      </c>
      <c r="H34" s="11">
        <v>39</v>
      </c>
      <c r="I34" s="11">
        <v>39</v>
      </c>
      <c r="J34" s="10">
        <v>1</v>
      </c>
      <c r="K34" s="11">
        <v>0.72022628552884549</v>
      </c>
      <c r="L34" s="11">
        <v>0.72022628552884549</v>
      </c>
      <c r="M34" s="11">
        <v>0.72022628552884549</v>
      </c>
      <c r="N34" s="11">
        <v>1</v>
      </c>
      <c r="O34" s="11">
        <v>1</v>
      </c>
      <c r="P34" s="11">
        <v>1</v>
      </c>
      <c r="Q34" s="5">
        <v>0.72022628552884549</v>
      </c>
      <c r="R34" s="11">
        <v>0.72022628552884549</v>
      </c>
      <c r="S34" s="11">
        <v>0.72022628552884549</v>
      </c>
      <c r="T34" s="11">
        <v>0.72022628552884549</v>
      </c>
      <c r="U34" s="11">
        <v>1</v>
      </c>
      <c r="V34" s="11">
        <v>1</v>
      </c>
      <c r="W34" s="11">
        <v>1</v>
      </c>
      <c r="X34" s="8">
        <v>0.72022628552884549</v>
      </c>
      <c r="Z34" s="10" t="s">
        <v>8</v>
      </c>
      <c r="AA34" s="10">
        <f t="shared" si="12"/>
        <v>1</v>
      </c>
      <c r="AB34" s="5">
        <f t="shared" si="13"/>
        <v>0.72022628552884549</v>
      </c>
      <c r="AC34" s="5">
        <f t="shared" si="14"/>
        <v>0.72022628552884549</v>
      </c>
      <c r="AD34" s="5"/>
    </row>
    <row r="35" spans="1:30" x14ac:dyDescent="0.35">
      <c r="A35" s="10" t="s">
        <v>9</v>
      </c>
      <c r="B35" s="10">
        <v>12.42103019999996</v>
      </c>
      <c r="C35" s="11">
        <v>12.42103019999996</v>
      </c>
      <c r="D35" s="11">
        <v>12.42103019999996</v>
      </c>
      <c r="E35" s="11">
        <v>0.31848795384615292</v>
      </c>
      <c r="F35" s="11">
        <v>0</v>
      </c>
      <c r="G35" s="11">
        <v>0</v>
      </c>
      <c r="H35" s="11">
        <v>39</v>
      </c>
      <c r="I35" s="11">
        <v>39</v>
      </c>
      <c r="J35" s="10">
        <v>1</v>
      </c>
      <c r="K35" s="11">
        <v>0.72397396627680677</v>
      </c>
      <c r="L35" s="11">
        <v>0.72397396627680677</v>
      </c>
      <c r="M35" s="11">
        <v>0.72397396627680677</v>
      </c>
      <c r="N35" s="11">
        <v>1</v>
      </c>
      <c r="O35" s="11">
        <v>1</v>
      </c>
      <c r="P35" s="11">
        <v>1</v>
      </c>
      <c r="Q35" s="5">
        <v>0.72397396627680677</v>
      </c>
      <c r="R35" s="11">
        <v>0.72397396627680677</v>
      </c>
      <c r="S35" s="11">
        <v>0.72397396627680677</v>
      </c>
      <c r="T35" s="11">
        <v>0.72397396627680677</v>
      </c>
      <c r="U35" s="11">
        <v>1</v>
      </c>
      <c r="V35" s="11">
        <v>1</v>
      </c>
      <c r="W35" s="11">
        <v>1</v>
      </c>
      <c r="X35" s="8">
        <v>0.72397396627680677</v>
      </c>
      <c r="Z35" s="10" t="s">
        <v>9</v>
      </c>
      <c r="AA35" s="10">
        <f t="shared" si="12"/>
        <v>1</v>
      </c>
      <c r="AB35" s="5">
        <f t="shared" si="13"/>
        <v>0.72397396627680677</v>
      </c>
      <c r="AC35" s="5">
        <f t="shared" si="14"/>
        <v>0.72397396627680677</v>
      </c>
      <c r="AD35" s="5"/>
    </row>
    <row r="36" spans="1:30" x14ac:dyDescent="0.35">
      <c r="A36" s="10" t="s">
        <v>10</v>
      </c>
      <c r="B36" s="10">
        <v>12.712010999999849</v>
      </c>
      <c r="C36" s="11">
        <v>12.712010999999849</v>
      </c>
      <c r="D36" s="11">
        <v>12.712010999999849</v>
      </c>
      <c r="E36" s="11">
        <v>0.3259489999999961</v>
      </c>
      <c r="F36" s="11">
        <v>0</v>
      </c>
      <c r="G36" s="11">
        <v>0</v>
      </c>
      <c r="H36" s="11">
        <v>39</v>
      </c>
      <c r="I36" s="11">
        <v>39</v>
      </c>
      <c r="J36" s="10">
        <v>1</v>
      </c>
      <c r="K36" s="11">
        <v>0.72553899411126777</v>
      </c>
      <c r="L36" s="11">
        <v>0.72553899411126777</v>
      </c>
      <c r="M36" s="11">
        <v>0.72553899411126777</v>
      </c>
      <c r="N36" s="11">
        <v>1</v>
      </c>
      <c r="O36" s="11">
        <v>1</v>
      </c>
      <c r="P36" s="11">
        <v>1</v>
      </c>
      <c r="Q36" s="5">
        <v>0.72553899411126777</v>
      </c>
      <c r="R36" s="11">
        <v>0.72553899411126777</v>
      </c>
      <c r="S36" s="11">
        <v>0.72553899411126777</v>
      </c>
      <c r="T36" s="11">
        <v>0.72553899411126777</v>
      </c>
      <c r="U36" s="11">
        <v>1</v>
      </c>
      <c r="V36" s="11">
        <v>1</v>
      </c>
      <c r="W36" s="11">
        <v>1</v>
      </c>
      <c r="X36" s="8">
        <v>0.72553899411126777</v>
      </c>
      <c r="Z36" s="10" t="s">
        <v>10</v>
      </c>
      <c r="AA36" s="10">
        <f t="shared" si="12"/>
        <v>1</v>
      </c>
      <c r="AB36" s="5">
        <f t="shared" si="13"/>
        <v>0.72553899411126777</v>
      </c>
      <c r="AC36" s="5">
        <f t="shared" si="14"/>
        <v>0.72553899411126777</v>
      </c>
      <c r="AD36" s="5"/>
    </row>
    <row r="37" spans="1:30" x14ac:dyDescent="0.35">
      <c r="A37" s="10" t="s">
        <v>11</v>
      </c>
      <c r="B37" s="10">
        <v>0.50440729999997025</v>
      </c>
      <c r="C37" s="11">
        <v>0.50440729999997025</v>
      </c>
      <c r="D37" s="11">
        <v>0.50440729999997025</v>
      </c>
      <c r="E37" s="11">
        <v>1.2933520512819707E-2</v>
      </c>
      <c r="F37" s="11">
        <v>0</v>
      </c>
      <c r="G37" s="11">
        <v>0</v>
      </c>
      <c r="H37" s="11">
        <v>0</v>
      </c>
      <c r="I37" s="11">
        <v>0</v>
      </c>
      <c r="J37" s="10">
        <v>0</v>
      </c>
      <c r="K37" s="11">
        <v>8.2405594418728523E-3</v>
      </c>
      <c r="L37" s="11">
        <v>8.2405594418728523E-3</v>
      </c>
      <c r="M37" s="11">
        <v>8.2405594418728523E-3</v>
      </c>
      <c r="N37" s="11">
        <v>0</v>
      </c>
      <c r="O37" s="11">
        <v>0</v>
      </c>
      <c r="P37" s="11">
        <v>0</v>
      </c>
      <c r="Q37" s="5">
        <v>8.2405594418728523E-3</v>
      </c>
      <c r="R37" s="11">
        <v>8.2405594418728523E-3</v>
      </c>
      <c r="S37" s="11">
        <v>8.2405594418728523E-3</v>
      </c>
      <c r="T37" s="11">
        <v>8.2405594418728523E-3</v>
      </c>
      <c r="U37" s="11">
        <v>0</v>
      </c>
      <c r="V37" s="11">
        <v>0</v>
      </c>
      <c r="W37" s="11">
        <v>0</v>
      </c>
      <c r="X37" s="8">
        <v>8.2405594418728523E-3</v>
      </c>
      <c r="Z37" s="10" t="s">
        <v>11</v>
      </c>
      <c r="AA37" s="10">
        <f t="shared" si="12"/>
        <v>0</v>
      </c>
      <c r="AB37" s="5">
        <f t="shared" si="13"/>
        <v>8.2405594418728523E-3</v>
      </c>
      <c r="AC37" s="5">
        <f t="shared" si="14"/>
        <v>8.2405594418728523E-3</v>
      </c>
      <c r="AD37" s="5"/>
    </row>
    <row r="38" spans="1:30" ht="15" thickBot="1" x14ac:dyDescent="0.4">
      <c r="A38" s="12" t="s">
        <v>12</v>
      </c>
      <c r="B38" s="12">
        <v>0.88771329999980964</v>
      </c>
      <c r="C38" s="13">
        <v>0.88771329999980964</v>
      </c>
      <c r="D38" s="13">
        <v>0.88771329999980964</v>
      </c>
      <c r="E38" s="13">
        <v>2.2761879487174619E-2</v>
      </c>
      <c r="F38" s="13">
        <v>0</v>
      </c>
      <c r="G38" s="13">
        <v>0</v>
      </c>
      <c r="H38" s="13">
        <v>0</v>
      </c>
      <c r="I38" s="13">
        <v>0</v>
      </c>
      <c r="J38" s="12">
        <v>0</v>
      </c>
      <c r="K38" s="13">
        <v>1.4337677977259045E-2</v>
      </c>
      <c r="L38" s="13">
        <v>1.4337677977259045E-2</v>
      </c>
      <c r="M38" s="13">
        <v>1.4337677977259045E-2</v>
      </c>
      <c r="N38" s="13">
        <v>0</v>
      </c>
      <c r="O38" s="13">
        <v>0</v>
      </c>
      <c r="P38" s="13">
        <v>0</v>
      </c>
      <c r="Q38" s="14">
        <v>1.4337677977259045E-2</v>
      </c>
      <c r="R38" s="13">
        <v>1.4337677977259045E-2</v>
      </c>
      <c r="S38" s="13">
        <v>1.4337677977259045E-2</v>
      </c>
      <c r="T38" s="13">
        <v>1.4337677977259045E-2</v>
      </c>
      <c r="U38" s="13">
        <v>0</v>
      </c>
      <c r="V38" s="13">
        <v>0</v>
      </c>
      <c r="W38" s="13">
        <v>0</v>
      </c>
      <c r="X38" s="4">
        <v>1.4337677977259045E-2</v>
      </c>
      <c r="Z38" s="12" t="s">
        <v>12</v>
      </c>
      <c r="AA38" s="12">
        <f t="shared" si="12"/>
        <v>0</v>
      </c>
      <c r="AB38" s="14">
        <f t="shared" si="13"/>
        <v>1.4337677977259045E-2</v>
      </c>
      <c r="AC38" s="14">
        <f t="shared" si="14"/>
        <v>1.4337677977259045E-2</v>
      </c>
      <c r="AD38" s="14"/>
    </row>
    <row r="39" spans="1:30" ht="15" thickBot="1" x14ac:dyDescent="0.4"/>
    <row r="40" spans="1:30" ht="15" thickBot="1" x14ac:dyDescent="0.4">
      <c r="A40" s="1" t="s">
        <v>43</v>
      </c>
      <c r="B40" s="3">
        <v>2</v>
      </c>
    </row>
    <row r="41" spans="1:30" ht="15" thickBot="1" x14ac:dyDescent="0.4">
      <c r="A41" s="1" t="s">
        <v>1</v>
      </c>
      <c r="B41" s="2" t="s">
        <v>2</v>
      </c>
      <c r="C41" s="3"/>
      <c r="AA41" s="15" t="s">
        <v>42</v>
      </c>
      <c r="AB41" s="16"/>
      <c r="AC41" s="11"/>
    </row>
    <row r="42" spans="1:30" ht="15" thickBot="1" x14ac:dyDescent="0.4">
      <c r="A42" s="1"/>
      <c r="B42" s="15" t="s">
        <v>31</v>
      </c>
      <c r="C42" s="9" t="s">
        <v>32</v>
      </c>
      <c r="D42" s="9" t="s">
        <v>33</v>
      </c>
      <c r="E42" s="9" t="s">
        <v>34</v>
      </c>
      <c r="F42" s="9" t="s">
        <v>35</v>
      </c>
      <c r="G42" s="9" t="s">
        <v>36</v>
      </c>
      <c r="H42" s="9" t="s">
        <v>37</v>
      </c>
      <c r="I42" s="9" t="s">
        <v>38</v>
      </c>
      <c r="J42" s="15" t="s">
        <v>13</v>
      </c>
      <c r="K42" s="9" t="s">
        <v>14</v>
      </c>
      <c r="L42" s="9" t="s">
        <v>15</v>
      </c>
      <c r="M42" s="9" t="s">
        <v>16</v>
      </c>
      <c r="N42" s="9" t="s">
        <v>17</v>
      </c>
      <c r="O42" s="9" t="s">
        <v>18</v>
      </c>
      <c r="P42" s="9" t="s">
        <v>19</v>
      </c>
      <c r="Q42" s="16" t="s">
        <v>20</v>
      </c>
      <c r="R42" s="9" t="s">
        <v>21</v>
      </c>
      <c r="S42" s="9" t="s">
        <v>22</v>
      </c>
      <c r="T42" s="9" t="s">
        <v>23</v>
      </c>
      <c r="U42" s="9" t="s">
        <v>24</v>
      </c>
      <c r="V42" s="9" t="s">
        <v>25</v>
      </c>
      <c r="W42" s="9" t="s">
        <v>26</v>
      </c>
      <c r="X42" s="7" t="s">
        <v>27</v>
      </c>
      <c r="AA42" s="6" t="s">
        <v>39</v>
      </c>
      <c r="AB42" s="3" t="s">
        <v>40</v>
      </c>
      <c r="AC42" s="3" t="s">
        <v>41</v>
      </c>
    </row>
    <row r="43" spans="1:30" x14ac:dyDescent="0.35">
      <c r="A43" s="15" t="s">
        <v>4</v>
      </c>
      <c r="B43" s="15" cm="1">
        <f t="array" ref="B43:X51">'Globals PS2'!B4:X12</f>
        <v>17.27488032399993</v>
      </c>
      <c r="C43" s="9">
        <v>17.27488032399993</v>
      </c>
      <c r="D43" s="9">
        <v>17.27488032399993</v>
      </c>
      <c r="E43" s="9">
        <v>0.32088741047409819</v>
      </c>
      <c r="F43" s="9">
        <v>0</v>
      </c>
      <c r="G43" s="9">
        <v>0</v>
      </c>
      <c r="H43" s="9">
        <v>53.8</v>
      </c>
      <c r="I43" s="9">
        <v>53.8</v>
      </c>
      <c r="J43" s="15">
        <v>0.98545454545454558</v>
      </c>
      <c r="K43" s="9">
        <v>0.6565734772868862</v>
      </c>
      <c r="L43" s="9">
        <v>0.6565734772868862</v>
      </c>
      <c r="M43" s="9">
        <v>0.6565734772868862</v>
      </c>
      <c r="N43" s="9">
        <v>1</v>
      </c>
      <c r="O43" s="9">
        <v>1</v>
      </c>
      <c r="P43" s="9">
        <v>1</v>
      </c>
      <c r="Q43" s="16">
        <v>0.6565734772868862</v>
      </c>
      <c r="R43" s="9">
        <v>0.64717752429865993</v>
      </c>
      <c r="S43" s="9">
        <v>0.64717752429865993</v>
      </c>
      <c r="T43" s="9">
        <v>0.64717752429865993</v>
      </c>
      <c r="U43" s="9">
        <v>0.98545454545454558</v>
      </c>
      <c r="V43" s="9">
        <v>0.98545454545454558</v>
      </c>
      <c r="W43" s="9">
        <v>0.98545454545454558</v>
      </c>
      <c r="X43" s="7">
        <v>0.64717752429865993</v>
      </c>
      <c r="Z43" s="15" t="s">
        <v>4</v>
      </c>
      <c r="AA43" s="15">
        <f t="shared" ref="AA43:AA51" si="15">J43</f>
        <v>0.98545454545454558</v>
      </c>
      <c r="AB43" s="16">
        <f t="shared" ref="AB43:AB51" si="16">Q43</f>
        <v>0.6565734772868862</v>
      </c>
      <c r="AC43" s="16">
        <f t="shared" ref="AC43:AC51" si="17">X43</f>
        <v>0.64717752429865993</v>
      </c>
      <c r="AD43" s="16"/>
    </row>
    <row r="44" spans="1:30" x14ac:dyDescent="0.35">
      <c r="A44" s="10" t="s">
        <v>5</v>
      </c>
      <c r="B44" s="10">
        <v>2.2662064173333198</v>
      </c>
      <c r="C44" s="11">
        <v>2.2662064173333198</v>
      </c>
      <c r="D44" s="11">
        <v>2.2662064173333198</v>
      </c>
      <c r="E44" s="11">
        <v>3.9560814826340142E-2</v>
      </c>
      <c r="F44" s="11">
        <v>0</v>
      </c>
      <c r="G44" s="11">
        <v>0</v>
      </c>
      <c r="H44" s="11">
        <v>1</v>
      </c>
      <c r="I44" s="11">
        <v>1</v>
      </c>
      <c r="J44" s="10">
        <v>1.8181818181818191E-2</v>
      </c>
      <c r="K44" s="11">
        <v>1.9999785721873511E-2</v>
      </c>
      <c r="L44" s="11">
        <v>1.9999785721873511E-2</v>
      </c>
      <c r="M44" s="11">
        <v>1.9999785721873511E-2</v>
      </c>
      <c r="N44" s="11">
        <v>0</v>
      </c>
      <c r="O44" s="11">
        <v>0</v>
      </c>
      <c r="P44" s="11">
        <v>0</v>
      </c>
      <c r="Q44" s="5">
        <v>1.9999785721873511E-2</v>
      </c>
      <c r="R44" s="11">
        <v>2.7042092623558622E-2</v>
      </c>
      <c r="S44" s="11">
        <v>2.7042092623558622E-2</v>
      </c>
      <c r="T44" s="11">
        <v>2.7042092623558622E-2</v>
      </c>
      <c r="U44" s="11">
        <v>1.8181818181818191E-2</v>
      </c>
      <c r="V44" s="11">
        <v>1.8181818181818191E-2</v>
      </c>
      <c r="W44" s="11">
        <v>1.8181818181818191E-2</v>
      </c>
      <c r="X44" s="8">
        <v>2.7042092623558622E-2</v>
      </c>
      <c r="Z44" s="10" t="s">
        <v>5</v>
      </c>
      <c r="AA44" s="10">
        <f t="shared" si="15"/>
        <v>1.8181818181818191E-2</v>
      </c>
      <c r="AB44" s="5">
        <f t="shared" si="16"/>
        <v>1.9999785721873511E-2</v>
      </c>
      <c r="AC44" s="5">
        <f t="shared" si="17"/>
        <v>2.7042092623558622E-2</v>
      </c>
      <c r="AD44" s="5"/>
    </row>
    <row r="45" spans="1:30" x14ac:dyDescent="0.35">
      <c r="A45" s="10" t="s">
        <v>6</v>
      </c>
      <c r="B45" s="10">
        <v>14.8688363</v>
      </c>
      <c r="C45" s="11">
        <v>14.8688363</v>
      </c>
      <c r="D45" s="11">
        <v>14.8688363</v>
      </c>
      <c r="E45" s="11">
        <v>0.28054408113207552</v>
      </c>
      <c r="F45" s="11">
        <v>0</v>
      </c>
      <c r="G45" s="11">
        <v>0</v>
      </c>
      <c r="H45" s="11">
        <v>53</v>
      </c>
      <c r="I45" s="11">
        <v>53</v>
      </c>
      <c r="J45" s="10">
        <v>0.96363636363636362</v>
      </c>
      <c r="K45" s="11">
        <v>0.58934094997332176</v>
      </c>
      <c r="L45" s="11">
        <v>0.58934094997332176</v>
      </c>
      <c r="M45" s="11">
        <v>0.58934094997332176</v>
      </c>
      <c r="N45" s="11">
        <v>1</v>
      </c>
      <c r="O45" s="11">
        <v>1</v>
      </c>
      <c r="P45" s="11">
        <v>1</v>
      </c>
      <c r="Q45" s="5">
        <v>0.58934094997332176</v>
      </c>
      <c r="R45" s="11">
        <v>0.5679103699742919</v>
      </c>
      <c r="S45" s="11">
        <v>0.5679103699742919</v>
      </c>
      <c r="T45" s="11">
        <v>0.5679103699742919</v>
      </c>
      <c r="U45" s="11">
        <v>0.96363636363636362</v>
      </c>
      <c r="V45" s="11">
        <v>0.96363636363636362</v>
      </c>
      <c r="W45" s="11">
        <v>0.96363636363636362</v>
      </c>
      <c r="X45" s="8">
        <v>0.5679103699742919</v>
      </c>
      <c r="Z45" s="10" t="s">
        <v>6</v>
      </c>
      <c r="AA45" s="10">
        <f t="shared" si="15"/>
        <v>0.96363636363636362</v>
      </c>
      <c r="AB45" s="5">
        <f t="shared" si="16"/>
        <v>0.58934094997332176</v>
      </c>
      <c r="AC45" s="5">
        <f t="shared" si="17"/>
        <v>0.5679103699742919</v>
      </c>
      <c r="AD45" s="5"/>
    </row>
    <row r="46" spans="1:30" x14ac:dyDescent="0.35">
      <c r="A46" s="10" t="s">
        <v>7</v>
      </c>
      <c r="B46" s="10">
        <v>15.87754950000021</v>
      </c>
      <c r="C46" s="11">
        <v>15.87754950000021</v>
      </c>
      <c r="D46" s="11">
        <v>15.87754950000021</v>
      </c>
      <c r="E46" s="11">
        <v>0.29875497924527822</v>
      </c>
      <c r="F46" s="11">
        <v>0</v>
      </c>
      <c r="G46" s="11">
        <v>0</v>
      </c>
      <c r="H46" s="11">
        <v>53</v>
      </c>
      <c r="I46" s="11">
        <v>53</v>
      </c>
      <c r="J46" s="10">
        <v>0.96363636363636362</v>
      </c>
      <c r="K46" s="11">
        <v>0.64987819335208252</v>
      </c>
      <c r="L46" s="11">
        <v>0.64987819335208252</v>
      </c>
      <c r="M46" s="11">
        <v>0.64987819335208252</v>
      </c>
      <c r="N46" s="11">
        <v>1</v>
      </c>
      <c r="O46" s="11">
        <v>1</v>
      </c>
      <c r="P46" s="11">
        <v>1</v>
      </c>
      <c r="Q46" s="5">
        <v>0.64987819335208252</v>
      </c>
      <c r="R46" s="11">
        <v>0.63264099746999192</v>
      </c>
      <c r="S46" s="11">
        <v>0.63264099746999192</v>
      </c>
      <c r="T46" s="11">
        <v>0.63264099746999192</v>
      </c>
      <c r="U46" s="11">
        <v>0.96363636363636362</v>
      </c>
      <c r="V46" s="11">
        <v>0.96363636363636362</v>
      </c>
      <c r="W46" s="11">
        <v>0.96363636363636362</v>
      </c>
      <c r="X46" s="8">
        <v>0.63264099746999192</v>
      </c>
      <c r="Z46" s="10" t="s">
        <v>7</v>
      </c>
      <c r="AA46" s="10">
        <f t="shared" si="15"/>
        <v>0.96363636363636362</v>
      </c>
      <c r="AB46" s="5">
        <f t="shared" si="16"/>
        <v>0.64987819335208252</v>
      </c>
      <c r="AC46" s="5">
        <f t="shared" si="17"/>
        <v>0.63264099746999192</v>
      </c>
      <c r="AD46" s="5"/>
    </row>
    <row r="47" spans="1:30" x14ac:dyDescent="0.35">
      <c r="A47" s="10" t="s">
        <v>8</v>
      </c>
      <c r="B47" s="10">
        <v>16.766522500000061</v>
      </c>
      <c r="C47" s="11">
        <v>16.766522500000061</v>
      </c>
      <c r="D47" s="11">
        <v>16.766522500000061</v>
      </c>
      <c r="E47" s="11">
        <v>0.31138585272727098</v>
      </c>
      <c r="F47" s="11">
        <v>0</v>
      </c>
      <c r="G47" s="11">
        <v>0</v>
      </c>
      <c r="H47" s="11">
        <v>53</v>
      </c>
      <c r="I47" s="11">
        <v>53</v>
      </c>
      <c r="J47" s="10">
        <v>1</v>
      </c>
      <c r="K47" s="11">
        <v>0.66022119093009191</v>
      </c>
      <c r="L47" s="11">
        <v>0.66022119093009191</v>
      </c>
      <c r="M47" s="11">
        <v>0.66022119093009191</v>
      </c>
      <c r="N47" s="11">
        <v>1</v>
      </c>
      <c r="O47" s="11">
        <v>1</v>
      </c>
      <c r="P47" s="11">
        <v>1</v>
      </c>
      <c r="Q47" s="5">
        <v>0.66022119093009191</v>
      </c>
      <c r="R47" s="11">
        <v>0.65814105974498172</v>
      </c>
      <c r="S47" s="11">
        <v>0.65814105974498172</v>
      </c>
      <c r="T47" s="11">
        <v>0.65814105974498172</v>
      </c>
      <c r="U47" s="11">
        <v>1</v>
      </c>
      <c r="V47" s="11">
        <v>1</v>
      </c>
      <c r="W47" s="11">
        <v>1</v>
      </c>
      <c r="X47" s="8">
        <v>0.65814105974498172</v>
      </c>
      <c r="Z47" s="10" t="s">
        <v>8</v>
      </c>
      <c r="AA47" s="10">
        <f t="shared" si="15"/>
        <v>1</v>
      </c>
      <c r="AB47" s="5">
        <f t="shared" si="16"/>
        <v>0.66022119093009191</v>
      </c>
      <c r="AC47" s="5">
        <f t="shared" si="17"/>
        <v>0.65814105974498172</v>
      </c>
      <c r="AD47" s="5"/>
    </row>
    <row r="48" spans="1:30" x14ac:dyDescent="0.35">
      <c r="A48" s="10" t="s">
        <v>9</v>
      </c>
      <c r="B48" s="10">
        <v>17.795641200000318</v>
      </c>
      <c r="C48" s="11">
        <v>17.795641200000318</v>
      </c>
      <c r="D48" s="11">
        <v>17.795641200000318</v>
      </c>
      <c r="E48" s="11">
        <v>0.3235571127272785</v>
      </c>
      <c r="F48" s="11">
        <v>0</v>
      </c>
      <c r="G48" s="11">
        <v>0</v>
      </c>
      <c r="H48" s="11">
        <v>55</v>
      </c>
      <c r="I48" s="11">
        <v>55</v>
      </c>
      <c r="J48" s="10">
        <v>1</v>
      </c>
      <c r="K48" s="11">
        <v>0.6698504204044835</v>
      </c>
      <c r="L48" s="11">
        <v>0.6698504204044835</v>
      </c>
      <c r="M48" s="11">
        <v>0.6698504204044835</v>
      </c>
      <c r="N48" s="11">
        <v>1</v>
      </c>
      <c r="O48" s="11">
        <v>1</v>
      </c>
      <c r="P48" s="11">
        <v>1</v>
      </c>
      <c r="Q48" s="5">
        <v>0.6698504204044835</v>
      </c>
      <c r="R48" s="11">
        <v>0.6698504204044835</v>
      </c>
      <c r="S48" s="11">
        <v>0.6698504204044835</v>
      </c>
      <c r="T48" s="11">
        <v>0.6698504204044835</v>
      </c>
      <c r="U48" s="11">
        <v>1</v>
      </c>
      <c r="V48" s="11">
        <v>1</v>
      </c>
      <c r="W48" s="11">
        <v>1</v>
      </c>
      <c r="X48" s="8">
        <v>0.6698504204044835</v>
      </c>
      <c r="Z48" s="10" t="s">
        <v>9</v>
      </c>
      <c r="AA48" s="10">
        <f t="shared" si="15"/>
        <v>1</v>
      </c>
      <c r="AB48" s="5">
        <f t="shared" si="16"/>
        <v>0.6698504204044835</v>
      </c>
      <c r="AC48" s="5">
        <f t="shared" si="17"/>
        <v>0.6698504204044835</v>
      </c>
      <c r="AD48" s="5"/>
    </row>
    <row r="49" spans="1:30" x14ac:dyDescent="0.35">
      <c r="A49" s="10" t="s">
        <v>10</v>
      </c>
      <c r="B49" s="10">
        <v>25.71736419999996</v>
      </c>
      <c r="C49" s="11">
        <v>25.71736419999996</v>
      </c>
      <c r="D49" s="11">
        <v>25.71736419999996</v>
      </c>
      <c r="E49" s="11">
        <v>0.46758843999999927</v>
      </c>
      <c r="F49" s="11">
        <v>0</v>
      </c>
      <c r="G49" s="11">
        <v>0</v>
      </c>
      <c r="H49" s="11">
        <v>55</v>
      </c>
      <c r="I49" s="11">
        <v>55</v>
      </c>
      <c r="J49" s="10">
        <v>1</v>
      </c>
      <c r="K49" s="11">
        <v>0.68169084275071734</v>
      </c>
      <c r="L49" s="11">
        <v>0.68169084275071734</v>
      </c>
      <c r="M49" s="11">
        <v>0.68169084275071734</v>
      </c>
      <c r="N49" s="11">
        <v>1</v>
      </c>
      <c r="O49" s="11">
        <v>1</v>
      </c>
      <c r="P49" s="11">
        <v>1</v>
      </c>
      <c r="Q49" s="5">
        <v>0.68169084275071734</v>
      </c>
      <c r="R49" s="11">
        <v>0.68169084275071734</v>
      </c>
      <c r="S49" s="11">
        <v>0.68169084275071734</v>
      </c>
      <c r="T49" s="11">
        <v>0.68169084275071734</v>
      </c>
      <c r="U49" s="11">
        <v>1</v>
      </c>
      <c r="V49" s="11">
        <v>1</v>
      </c>
      <c r="W49" s="11">
        <v>1</v>
      </c>
      <c r="X49" s="8">
        <v>0.68169084275071734</v>
      </c>
      <c r="Z49" s="10" t="s">
        <v>10</v>
      </c>
      <c r="AA49" s="10">
        <f t="shared" si="15"/>
        <v>1</v>
      </c>
      <c r="AB49" s="5">
        <f t="shared" si="16"/>
        <v>0.68169084275071734</v>
      </c>
      <c r="AC49" s="5">
        <f t="shared" si="17"/>
        <v>0.68169084275071734</v>
      </c>
      <c r="AD49" s="5"/>
    </row>
    <row r="50" spans="1:30" x14ac:dyDescent="0.35">
      <c r="A50" s="10" t="s">
        <v>11</v>
      </c>
      <c r="B50" s="10">
        <v>1.9180917000001081</v>
      </c>
      <c r="C50" s="11">
        <v>1.9180917000001081</v>
      </c>
      <c r="D50" s="11">
        <v>1.9180917000001081</v>
      </c>
      <c r="E50" s="11">
        <v>2.4802133482000277E-2</v>
      </c>
      <c r="F50" s="11">
        <v>0</v>
      </c>
      <c r="G50" s="11">
        <v>0</v>
      </c>
      <c r="H50" s="11">
        <v>2</v>
      </c>
      <c r="I50" s="11">
        <v>2</v>
      </c>
      <c r="J50" s="10">
        <v>3.6363636363636376E-2</v>
      </c>
      <c r="K50" s="11">
        <v>1.9972227052400982E-2</v>
      </c>
      <c r="L50" s="11">
        <v>1.9972227052400982E-2</v>
      </c>
      <c r="M50" s="11">
        <v>1.9972227052400982E-2</v>
      </c>
      <c r="N50" s="11">
        <v>0</v>
      </c>
      <c r="O50" s="11">
        <v>0</v>
      </c>
      <c r="P50" s="11">
        <v>0</v>
      </c>
      <c r="Q50" s="5">
        <v>1.9972227052400982E-2</v>
      </c>
      <c r="R50" s="11">
        <v>3.7209422934491587E-2</v>
      </c>
      <c r="S50" s="11">
        <v>3.7209422934491587E-2</v>
      </c>
      <c r="T50" s="11">
        <v>3.7209422934491587E-2</v>
      </c>
      <c r="U50" s="11">
        <v>3.6363636363636376E-2</v>
      </c>
      <c r="V50" s="11">
        <v>3.6363636363636376E-2</v>
      </c>
      <c r="W50" s="11">
        <v>3.6363636363636376E-2</v>
      </c>
      <c r="X50" s="8">
        <v>3.7209422934491587E-2</v>
      </c>
      <c r="Z50" s="10" t="s">
        <v>11</v>
      </c>
      <c r="AA50" s="10">
        <f t="shared" si="15"/>
        <v>3.6363636363636376E-2</v>
      </c>
      <c r="AB50" s="5">
        <f t="shared" si="16"/>
        <v>1.9972227052400982E-2</v>
      </c>
      <c r="AC50" s="5">
        <f t="shared" si="17"/>
        <v>3.7209422934491587E-2</v>
      </c>
      <c r="AD50" s="5"/>
    </row>
    <row r="51" spans="1:30" ht="15" thickBot="1" x14ac:dyDescent="0.4">
      <c r="A51" s="12" t="s">
        <v>12</v>
      </c>
      <c r="B51" s="12">
        <v>10.84852789999996</v>
      </c>
      <c r="C51" s="13">
        <v>10.84852789999996</v>
      </c>
      <c r="D51" s="13">
        <v>10.84852789999996</v>
      </c>
      <c r="E51" s="13">
        <v>0.18704435886792375</v>
      </c>
      <c r="F51" s="13">
        <v>0</v>
      </c>
      <c r="G51" s="13">
        <v>0</v>
      </c>
      <c r="H51" s="13">
        <v>2</v>
      </c>
      <c r="I51" s="13">
        <v>2</v>
      </c>
      <c r="J51" s="12">
        <v>3.6363636363636376E-2</v>
      </c>
      <c r="K51" s="13">
        <v>9.2349892777395581E-2</v>
      </c>
      <c r="L51" s="13">
        <v>9.2349892777395581E-2</v>
      </c>
      <c r="M51" s="13">
        <v>9.2349892777395581E-2</v>
      </c>
      <c r="N51" s="13">
        <v>0</v>
      </c>
      <c r="O51" s="13">
        <v>0</v>
      </c>
      <c r="P51" s="13">
        <v>0</v>
      </c>
      <c r="Q51" s="14">
        <v>9.2349892777395581E-2</v>
      </c>
      <c r="R51" s="13">
        <v>0.11378047277642545</v>
      </c>
      <c r="S51" s="13">
        <v>0.11378047277642545</v>
      </c>
      <c r="T51" s="13">
        <v>0.11378047277642545</v>
      </c>
      <c r="U51" s="13">
        <v>3.6363636363636376E-2</v>
      </c>
      <c r="V51" s="13">
        <v>3.6363636363636376E-2</v>
      </c>
      <c r="W51" s="13">
        <v>3.6363636363636376E-2</v>
      </c>
      <c r="X51" s="4">
        <v>0.11378047277642545</v>
      </c>
      <c r="Z51" s="12" t="s">
        <v>12</v>
      </c>
      <c r="AA51" s="12">
        <f t="shared" si="15"/>
        <v>3.6363636363636376E-2</v>
      </c>
      <c r="AB51" s="14">
        <f t="shared" si="16"/>
        <v>9.2349892777395581E-2</v>
      </c>
      <c r="AC51" s="14">
        <f t="shared" si="17"/>
        <v>0.11378047277642545</v>
      </c>
      <c r="AD51" s="14"/>
    </row>
    <row r="52" spans="1:30" ht="15" thickBot="1" x14ac:dyDescent="0.4"/>
    <row r="53" spans="1:30" ht="15" thickBot="1" x14ac:dyDescent="0.4">
      <c r="A53" s="1" t="s">
        <v>43</v>
      </c>
      <c r="B53" s="3">
        <v>2</v>
      </c>
    </row>
    <row r="54" spans="1:30" ht="15" thickBot="1" x14ac:dyDescent="0.4">
      <c r="A54" s="1" t="s">
        <v>1</v>
      </c>
      <c r="B54" s="2" t="s">
        <v>28</v>
      </c>
      <c r="C54" s="3"/>
      <c r="AA54" s="15" t="s">
        <v>42</v>
      </c>
      <c r="AB54" s="16"/>
      <c r="AC54" s="11"/>
    </row>
    <row r="55" spans="1:30" ht="15" thickBot="1" x14ac:dyDescent="0.4">
      <c r="A55" s="1"/>
      <c r="B55" s="15" t="s">
        <v>31</v>
      </c>
      <c r="C55" s="9" t="s">
        <v>32</v>
      </c>
      <c r="D55" s="9" t="s">
        <v>33</v>
      </c>
      <c r="E55" s="9" t="s">
        <v>34</v>
      </c>
      <c r="F55" s="9" t="s">
        <v>35</v>
      </c>
      <c r="G55" s="9" t="s">
        <v>36</v>
      </c>
      <c r="H55" s="9" t="s">
        <v>37</v>
      </c>
      <c r="I55" s="9" t="s">
        <v>38</v>
      </c>
      <c r="J55" s="15" t="s">
        <v>13</v>
      </c>
      <c r="K55" s="9" t="s">
        <v>14</v>
      </c>
      <c r="L55" s="9" t="s">
        <v>15</v>
      </c>
      <c r="M55" s="9" t="s">
        <v>16</v>
      </c>
      <c r="N55" s="9" t="s">
        <v>17</v>
      </c>
      <c r="O55" s="9" t="s">
        <v>18</v>
      </c>
      <c r="P55" s="9" t="s">
        <v>19</v>
      </c>
      <c r="Q55" s="16" t="s">
        <v>20</v>
      </c>
      <c r="R55" s="9" t="s">
        <v>21</v>
      </c>
      <c r="S55" s="9" t="s">
        <v>22</v>
      </c>
      <c r="T55" s="9" t="s">
        <v>23</v>
      </c>
      <c r="U55" s="9" t="s">
        <v>24</v>
      </c>
      <c r="V55" s="9" t="s">
        <v>25</v>
      </c>
      <c r="W55" s="9" t="s">
        <v>26</v>
      </c>
      <c r="X55" s="7" t="s">
        <v>27</v>
      </c>
      <c r="AA55" s="6" t="s">
        <v>39</v>
      </c>
      <c r="AB55" s="3" t="s">
        <v>40</v>
      </c>
      <c r="AC55" s="3" t="s">
        <v>41</v>
      </c>
    </row>
    <row r="56" spans="1:30" x14ac:dyDescent="0.35">
      <c r="A56" s="15" t="s">
        <v>4</v>
      </c>
      <c r="B56" s="15" cm="1">
        <f t="array" ref="B56:X64">'Globals PS2'!B17:X25</f>
        <v>23.796464907999962</v>
      </c>
      <c r="C56" s="9">
        <v>23.796464907999962</v>
      </c>
      <c r="D56" s="9">
        <v>23.796464907999962</v>
      </c>
      <c r="E56" s="9">
        <v>0.43832696129125143</v>
      </c>
      <c r="F56" s="9">
        <v>0</v>
      </c>
      <c r="G56" s="9">
        <v>0</v>
      </c>
      <c r="H56" s="9">
        <v>54.28</v>
      </c>
      <c r="I56" s="9">
        <v>54.28</v>
      </c>
      <c r="J56" s="15">
        <v>0.97672727272727289</v>
      </c>
      <c r="K56" s="9">
        <v>0.60266014674546442</v>
      </c>
      <c r="L56" s="9">
        <v>0.60266014674546442</v>
      </c>
      <c r="M56" s="9">
        <v>0.60266014674546442</v>
      </c>
      <c r="N56" s="9">
        <v>1</v>
      </c>
      <c r="O56" s="9">
        <v>1</v>
      </c>
      <c r="P56" s="9">
        <v>1</v>
      </c>
      <c r="Q56" s="16">
        <v>0.60266014674546442</v>
      </c>
      <c r="R56" s="9">
        <v>0.58871500770898388</v>
      </c>
      <c r="S56" s="9">
        <v>0.58871500770898388</v>
      </c>
      <c r="T56" s="9">
        <v>0.58871500770898388</v>
      </c>
      <c r="U56" s="9">
        <v>0.97672727272727289</v>
      </c>
      <c r="V56" s="9">
        <v>0.97672727272727289</v>
      </c>
      <c r="W56" s="9">
        <v>0.97672727272727289</v>
      </c>
      <c r="X56" s="7">
        <v>0.58871500770898388</v>
      </c>
      <c r="Z56" s="15" t="s">
        <v>4</v>
      </c>
      <c r="AA56" s="15">
        <f t="shared" ref="AA56:AA64" si="18">J56</f>
        <v>0.97672727272727289</v>
      </c>
      <c r="AB56" s="16">
        <f t="shared" ref="AB56:AB64" si="19">Q56</f>
        <v>0.60266014674546442</v>
      </c>
      <c r="AC56" s="16">
        <f t="shared" ref="AC56:AC64" si="20">X56</f>
        <v>0.58871500770898388</v>
      </c>
      <c r="AD56" s="16"/>
    </row>
    <row r="57" spans="1:30" x14ac:dyDescent="0.35">
      <c r="A57" s="10" t="s">
        <v>5</v>
      </c>
      <c r="B57" s="10">
        <v>2.4402256424138411</v>
      </c>
      <c r="C57" s="11">
        <v>2.4402256424138411</v>
      </c>
      <c r="D57" s="11">
        <v>2.4402256424138411</v>
      </c>
      <c r="E57" s="11">
        <v>4.3612959761634852E-2</v>
      </c>
      <c r="F57" s="11">
        <v>0</v>
      </c>
      <c r="G57" s="11">
        <v>0</v>
      </c>
      <c r="H57" s="11">
        <v>0.97979589711327142</v>
      </c>
      <c r="I57" s="11">
        <v>0.97979589711327142</v>
      </c>
      <c r="J57" s="10">
        <v>1.7814470856604939E-2</v>
      </c>
      <c r="K57" s="11">
        <v>1.634570981912031E-2</v>
      </c>
      <c r="L57" s="11">
        <v>1.634570981912031E-2</v>
      </c>
      <c r="M57" s="11">
        <v>1.634570981912031E-2</v>
      </c>
      <c r="N57" s="11">
        <v>0</v>
      </c>
      <c r="O57" s="11">
        <v>0</v>
      </c>
      <c r="P57" s="11">
        <v>0</v>
      </c>
      <c r="Q57" s="5">
        <v>1.634570981912031E-2</v>
      </c>
      <c r="R57" s="11">
        <v>2.1727687493022931E-2</v>
      </c>
      <c r="S57" s="11">
        <v>2.1727687493022931E-2</v>
      </c>
      <c r="T57" s="11">
        <v>2.1727687493022931E-2</v>
      </c>
      <c r="U57" s="11">
        <v>1.7814470856604939E-2</v>
      </c>
      <c r="V57" s="11">
        <v>1.7814470856604939E-2</v>
      </c>
      <c r="W57" s="11">
        <v>1.7814470856604939E-2</v>
      </c>
      <c r="X57" s="8">
        <v>2.1727687493022931E-2</v>
      </c>
      <c r="Z57" s="10" t="s">
        <v>5</v>
      </c>
      <c r="AA57" s="10">
        <f t="shared" si="18"/>
        <v>1.7814470856604939E-2</v>
      </c>
      <c r="AB57" s="5">
        <f t="shared" si="19"/>
        <v>1.634570981912031E-2</v>
      </c>
      <c r="AC57" s="5">
        <f t="shared" si="20"/>
        <v>2.1727687493022931E-2</v>
      </c>
      <c r="AD57" s="5"/>
    </row>
    <row r="58" spans="1:30" x14ac:dyDescent="0.35">
      <c r="A58" s="10" t="s">
        <v>6</v>
      </c>
      <c r="B58" s="10">
        <v>19.87856679999993</v>
      </c>
      <c r="C58" s="11">
        <v>19.87856679999993</v>
      </c>
      <c r="D58" s="11">
        <v>19.87856679999993</v>
      </c>
      <c r="E58" s="11">
        <v>0.37506729811320622</v>
      </c>
      <c r="F58" s="11">
        <v>0</v>
      </c>
      <c r="G58" s="11">
        <v>0</v>
      </c>
      <c r="H58" s="11">
        <v>53</v>
      </c>
      <c r="I58" s="11">
        <v>53</v>
      </c>
      <c r="J58" s="10">
        <v>0.96363636363636362</v>
      </c>
      <c r="K58" s="11">
        <v>0.5714778254656141</v>
      </c>
      <c r="L58" s="11">
        <v>0.5714778254656141</v>
      </c>
      <c r="M58" s="11">
        <v>0.5714778254656141</v>
      </c>
      <c r="N58" s="11">
        <v>1</v>
      </c>
      <c r="O58" s="11">
        <v>1</v>
      </c>
      <c r="P58" s="11">
        <v>1</v>
      </c>
      <c r="Q58" s="5">
        <v>0.5714778254656141</v>
      </c>
      <c r="R58" s="11">
        <v>0.55069681363050083</v>
      </c>
      <c r="S58" s="11">
        <v>0.55069681363050083</v>
      </c>
      <c r="T58" s="11">
        <v>0.55069681363050083</v>
      </c>
      <c r="U58" s="11">
        <v>0.96363636363636362</v>
      </c>
      <c r="V58" s="11">
        <v>0.96363636363636362</v>
      </c>
      <c r="W58" s="11">
        <v>0.96363636363636362</v>
      </c>
      <c r="X58" s="8">
        <v>0.55069681363050083</v>
      </c>
      <c r="Z58" s="10" t="s">
        <v>6</v>
      </c>
      <c r="AA58" s="10">
        <f t="shared" si="18"/>
        <v>0.96363636363636362</v>
      </c>
      <c r="AB58" s="5">
        <f t="shared" si="19"/>
        <v>0.5714778254656141</v>
      </c>
      <c r="AC58" s="5">
        <f t="shared" si="20"/>
        <v>0.55069681363050083</v>
      </c>
      <c r="AD58" s="5"/>
    </row>
    <row r="59" spans="1:30" x14ac:dyDescent="0.35">
      <c r="A59" s="10" t="s">
        <v>7</v>
      </c>
      <c r="B59" s="10">
        <v>22.40689730000042</v>
      </c>
      <c r="C59" s="11">
        <v>22.40689730000042</v>
      </c>
      <c r="D59" s="11">
        <v>22.40689730000042</v>
      </c>
      <c r="E59" s="11">
        <v>0.40739813272728043</v>
      </c>
      <c r="F59" s="11">
        <v>0</v>
      </c>
      <c r="G59" s="11">
        <v>0</v>
      </c>
      <c r="H59" s="11">
        <v>53</v>
      </c>
      <c r="I59" s="11">
        <v>53</v>
      </c>
      <c r="J59" s="10">
        <v>0.96363636363636362</v>
      </c>
      <c r="K59" s="11">
        <v>0.59224341324731977</v>
      </c>
      <c r="L59" s="11">
        <v>0.59224341324731977</v>
      </c>
      <c r="M59" s="11">
        <v>0.59224341324731977</v>
      </c>
      <c r="N59" s="11">
        <v>1</v>
      </c>
      <c r="O59" s="11">
        <v>1</v>
      </c>
      <c r="P59" s="11">
        <v>1</v>
      </c>
      <c r="Q59" s="5">
        <v>0.59224341324731977</v>
      </c>
      <c r="R59" s="11">
        <v>0.57434319198690886</v>
      </c>
      <c r="S59" s="11">
        <v>0.57434319198690886</v>
      </c>
      <c r="T59" s="11">
        <v>0.57434319198690886</v>
      </c>
      <c r="U59" s="11">
        <v>0.96363636363636362</v>
      </c>
      <c r="V59" s="11">
        <v>0.96363636363636362</v>
      </c>
      <c r="W59" s="11">
        <v>0.96363636363636362</v>
      </c>
      <c r="X59" s="8">
        <v>0.57434319198690886</v>
      </c>
      <c r="Z59" s="10" t="s">
        <v>7</v>
      </c>
      <c r="AA59" s="10">
        <f t="shared" si="18"/>
        <v>0.96363636363636362</v>
      </c>
      <c r="AB59" s="5">
        <f t="shared" si="19"/>
        <v>0.59224341324731977</v>
      </c>
      <c r="AC59" s="5">
        <f t="shared" si="20"/>
        <v>0.57434319198690886</v>
      </c>
      <c r="AD59" s="5"/>
    </row>
    <row r="60" spans="1:30" x14ac:dyDescent="0.35">
      <c r="A60" s="10" t="s">
        <v>8</v>
      </c>
      <c r="B60" s="10">
        <v>23.452734300000198</v>
      </c>
      <c r="C60" s="11">
        <v>23.452734300000198</v>
      </c>
      <c r="D60" s="11">
        <v>23.452734300000198</v>
      </c>
      <c r="E60" s="11">
        <v>0.42846216909090912</v>
      </c>
      <c r="F60" s="11">
        <v>0</v>
      </c>
      <c r="G60" s="11">
        <v>0</v>
      </c>
      <c r="H60" s="11">
        <v>55</v>
      </c>
      <c r="I60" s="11">
        <v>55</v>
      </c>
      <c r="J60" s="10">
        <v>0.96363636363636362</v>
      </c>
      <c r="K60" s="11">
        <v>0.60403294873396274</v>
      </c>
      <c r="L60" s="11">
        <v>0.60403294873396274</v>
      </c>
      <c r="M60" s="11">
        <v>0.60403294873396274</v>
      </c>
      <c r="N60" s="11">
        <v>1</v>
      </c>
      <c r="O60" s="11">
        <v>1</v>
      </c>
      <c r="P60" s="11">
        <v>1</v>
      </c>
      <c r="Q60" s="5">
        <v>0.60403294873396274</v>
      </c>
      <c r="R60" s="11">
        <v>0.58631310180981977</v>
      </c>
      <c r="S60" s="11">
        <v>0.58631310180981977</v>
      </c>
      <c r="T60" s="11">
        <v>0.58631310180981977</v>
      </c>
      <c r="U60" s="11">
        <v>0.96363636363636362</v>
      </c>
      <c r="V60" s="11">
        <v>0.96363636363636362</v>
      </c>
      <c r="W60" s="11">
        <v>0.96363636363636362</v>
      </c>
      <c r="X60" s="8">
        <v>0.58631310180981977</v>
      </c>
      <c r="Z60" s="10" t="s">
        <v>8</v>
      </c>
      <c r="AA60" s="10">
        <f t="shared" si="18"/>
        <v>0.96363636363636362</v>
      </c>
      <c r="AB60" s="5">
        <f t="shared" si="19"/>
        <v>0.60403294873396274</v>
      </c>
      <c r="AC60" s="5">
        <f t="shared" si="20"/>
        <v>0.58631310180981977</v>
      </c>
      <c r="AD60" s="5"/>
    </row>
    <row r="61" spans="1:30" x14ac:dyDescent="0.35">
      <c r="A61" s="10" t="s">
        <v>9</v>
      </c>
      <c r="B61" s="10">
        <v>25.249993700000001</v>
      </c>
      <c r="C61" s="11">
        <v>25.249993700000001</v>
      </c>
      <c r="D61" s="11">
        <v>25.249993700000001</v>
      </c>
      <c r="E61" s="11">
        <v>0.45909079454545471</v>
      </c>
      <c r="F61" s="11">
        <v>0</v>
      </c>
      <c r="G61" s="11">
        <v>0</v>
      </c>
      <c r="H61" s="11">
        <v>55</v>
      </c>
      <c r="I61" s="11">
        <v>55</v>
      </c>
      <c r="J61" s="10">
        <v>1</v>
      </c>
      <c r="K61" s="11">
        <v>0.61140562357703232</v>
      </c>
      <c r="L61" s="11">
        <v>0.61140562357703232</v>
      </c>
      <c r="M61" s="11">
        <v>0.61140562357703232</v>
      </c>
      <c r="N61" s="11">
        <v>1</v>
      </c>
      <c r="O61" s="11">
        <v>1</v>
      </c>
      <c r="P61" s="11">
        <v>1</v>
      </c>
      <c r="Q61" s="5">
        <v>0.61140562357703232</v>
      </c>
      <c r="R61" s="11">
        <v>0.5985315573527209</v>
      </c>
      <c r="S61" s="11">
        <v>0.5985315573527209</v>
      </c>
      <c r="T61" s="11">
        <v>0.5985315573527209</v>
      </c>
      <c r="U61" s="11">
        <v>1</v>
      </c>
      <c r="V61" s="11">
        <v>1</v>
      </c>
      <c r="W61" s="11">
        <v>1</v>
      </c>
      <c r="X61" s="8">
        <v>0.5985315573527209</v>
      </c>
      <c r="Z61" s="10" t="s">
        <v>9</v>
      </c>
      <c r="AA61" s="10">
        <f t="shared" si="18"/>
        <v>1</v>
      </c>
      <c r="AB61" s="5">
        <f t="shared" si="19"/>
        <v>0.61140562357703232</v>
      </c>
      <c r="AC61" s="5">
        <f t="shared" si="20"/>
        <v>0.5985315573527209</v>
      </c>
      <c r="AD61" s="5"/>
    </row>
    <row r="62" spans="1:30" x14ac:dyDescent="0.35">
      <c r="A62" s="10" t="s">
        <v>10</v>
      </c>
      <c r="B62" s="10">
        <v>28.82884129999923</v>
      </c>
      <c r="C62" s="11">
        <v>28.82884129999923</v>
      </c>
      <c r="D62" s="11">
        <v>28.82884129999923</v>
      </c>
      <c r="E62" s="11">
        <v>0.52416075090907688</v>
      </c>
      <c r="F62" s="11">
        <v>0</v>
      </c>
      <c r="G62" s="11">
        <v>0</v>
      </c>
      <c r="H62" s="11">
        <v>55</v>
      </c>
      <c r="I62" s="11">
        <v>55</v>
      </c>
      <c r="J62" s="10">
        <v>1</v>
      </c>
      <c r="K62" s="11">
        <v>0.63111804048900599</v>
      </c>
      <c r="L62" s="11">
        <v>0.63111804048900599</v>
      </c>
      <c r="M62" s="11">
        <v>0.63111804048900599</v>
      </c>
      <c r="N62" s="11">
        <v>1</v>
      </c>
      <c r="O62" s="11">
        <v>1</v>
      </c>
      <c r="P62" s="11">
        <v>1</v>
      </c>
      <c r="Q62" s="5">
        <v>0.63111804048900599</v>
      </c>
      <c r="R62" s="11">
        <v>0.63111804048900599</v>
      </c>
      <c r="S62" s="11">
        <v>0.63111804048900599</v>
      </c>
      <c r="T62" s="11">
        <v>0.63111804048900599</v>
      </c>
      <c r="U62" s="11">
        <v>1</v>
      </c>
      <c r="V62" s="11">
        <v>1</v>
      </c>
      <c r="W62" s="11">
        <v>1</v>
      </c>
      <c r="X62" s="8">
        <v>0.63111804048900599</v>
      </c>
      <c r="Z62" s="10" t="s">
        <v>10</v>
      </c>
      <c r="AA62" s="10">
        <f t="shared" si="18"/>
        <v>1</v>
      </c>
      <c r="AB62" s="5">
        <f t="shared" si="19"/>
        <v>0.63111804048900599</v>
      </c>
      <c r="AC62" s="5">
        <f t="shared" si="20"/>
        <v>0.63111804048900599</v>
      </c>
      <c r="AD62" s="5"/>
    </row>
    <row r="63" spans="1:30" x14ac:dyDescent="0.35">
      <c r="A63" s="10" t="s">
        <v>11</v>
      </c>
      <c r="B63" s="10">
        <v>2.8430963999995811</v>
      </c>
      <c r="C63" s="11">
        <v>2.8430963999995811</v>
      </c>
      <c r="D63" s="11">
        <v>2.8430963999995811</v>
      </c>
      <c r="E63" s="11">
        <v>5.1692661818174279E-2</v>
      </c>
      <c r="F63" s="11">
        <v>0</v>
      </c>
      <c r="G63" s="11">
        <v>0</v>
      </c>
      <c r="H63" s="11">
        <v>2</v>
      </c>
      <c r="I63" s="11">
        <v>2</v>
      </c>
      <c r="J63" s="10">
        <v>3.6363636363636376E-2</v>
      </c>
      <c r="K63" s="11">
        <v>1.9162210329712548E-2</v>
      </c>
      <c r="L63" s="11">
        <v>1.9162210329712548E-2</v>
      </c>
      <c r="M63" s="11">
        <v>1.9162210329712548E-2</v>
      </c>
      <c r="N63" s="11">
        <v>0</v>
      </c>
      <c r="O63" s="11">
        <v>0</v>
      </c>
      <c r="P63" s="11">
        <v>0</v>
      </c>
      <c r="Q63" s="5">
        <v>1.9162210329712548E-2</v>
      </c>
      <c r="R63" s="11">
        <v>2.4188365365812037E-2</v>
      </c>
      <c r="S63" s="11">
        <v>2.4188365365812037E-2</v>
      </c>
      <c r="T63" s="11">
        <v>2.4188365365812037E-2</v>
      </c>
      <c r="U63" s="11">
        <v>3.6363636363636376E-2</v>
      </c>
      <c r="V63" s="11">
        <v>3.6363636363636376E-2</v>
      </c>
      <c r="W63" s="11">
        <v>3.6363636363636376E-2</v>
      </c>
      <c r="X63" s="8">
        <v>2.4188365365812037E-2</v>
      </c>
      <c r="Z63" s="10" t="s">
        <v>11</v>
      </c>
      <c r="AA63" s="10">
        <f t="shared" si="18"/>
        <v>3.6363636363636376E-2</v>
      </c>
      <c r="AB63" s="5">
        <f t="shared" si="19"/>
        <v>1.9162210329712548E-2</v>
      </c>
      <c r="AC63" s="5">
        <f t="shared" si="20"/>
        <v>2.4188365365812037E-2</v>
      </c>
      <c r="AD63" s="5"/>
    </row>
    <row r="64" spans="1:30" ht="15" thickBot="1" x14ac:dyDescent="0.4">
      <c r="A64" s="12" t="s">
        <v>12</v>
      </c>
      <c r="B64" s="12">
        <v>8.9502744999992991</v>
      </c>
      <c r="C64" s="13">
        <v>8.9502744999992991</v>
      </c>
      <c r="D64" s="13">
        <v>8.9502744999992991</v>
      </c>
      <c r="E64" s="13">
        <v>0.14909345279587066</v>
      </c>
      <c r="F64" s="13">
        <v>0</v>
      </c>
      <c r="G64" s="13">
        <v>0</v>
      </c>
      <c r="H64" s="13">
        <v>2</v>
      </c>
      <c r="I64" s="13">
        <v>2</v>
      </c>
      <c r="J64" s="12">
        <v>3.6363636363636376E-2</v>
      </c>
      <c r="K64" s="13">
        <v>5.9640215023391896E-2</v>
      </c>
      <c r="L64" s="13">
        <v>5.9640215023391896E-2</v>
      </c>
      <c r="M64" s="13">
        <v>5.9640215023391896E-2</v>
      </c>
      <c r="N64" s="13">
        <v>0</v>
      </c>
      <c r="O64" s="13">
        <v>0</v>
      </c>
      <c r="P64" s="13">
        <v>0</v>
      </c>
      <c r="Q64" s="14">
        <v>5.9640215023391896E-2</v>
      </c>
      <c r="R64" s="13">
        <v>8.0421226858505168E-2</v>
      </c>
      <c r="S64" s="13">
        <v>8.0421226858505168E-2</v>
      </c>
      <c r="T64" s="13">
        <v>8.0421226858505168E-2</v>
      </c>
      <c r="U64" s="13">
        <v>3.6363636363636376E-2</v>
      </c>
      <c r="V64" s="13">
        <v>3.6363636363636376E-2</v>
      </c>
      <c r="W64" s="13">
        <v>3.6363636363636376E-2</v>
      </c>
      <c r="X64" s="4">
        <v>8.0421226858505168E-2</v>
      </c>
      <c r="Z64" s="12" t="s">
        <v>12</v>
      </c>
      <c r="AA64" s="12">
        <f t="shared" si="18"/>
        <v>3.6363636363636376E-2</v>
      </c>
      <c r="AB64" s="14">
        <f t="shared" si="19"/>
        <v>5.9640215023391896E-2</v>
      </c>
      <c r="AC64" s="14">
        <f t="shared" si="20"/>
        <v>8.0421226858505168E-2</v>
      </c>
      <c r="AD64" s="14"/>
    </row>
    <row r="65" spans="1:30" ht="15" thickBot="1" x14ac:dyDescent="0.4"/>
    <row r="66" spans="1:30" ht="15" thickBot="1" x14ac:dyDescent="0.4">
      <c r="A66" s="1" t="s">
        <v>43</v>
      </c>
      <c r="B66" s="3">
        <v>2</v>
      </c>
    </row>
    <row r="67" spans="1:30" ht="15" thickBot="1" x14ac:dyDescent="0.4">
      <c r="A67" s="1" t="s">
        <v>1</v>
      </c>
      <c r="B67" s="2" t="s">
        <v>29</v>
      </c>
      <c r="C67" s="3"/>
      <c r="AA67" s="15" t="s">
        <v>42</v>
      </c>
      <c r="AB67" s="16"/>
      <c r="AC67" s="11"/>
    </row>
    <row r="68" spans="1:30" ht="15" thickBot="1" x14ac:dyDescent="0.4">
      <c r="A68" s="1"/>
      <c r="B68" s="15" t="s">
        <v>31</v>
      </c>
      <c r="C68" s="9" t="s">
        <v>32</v>
      </c>
      <c r="D68" s="9" t="s">
        <v>33</v>
      </c>
      <c r="E68" s="9" t="s">
        <v>34</v>
      </c>
      <c r="F68" s="9" t="s">
        <v>35</v>
      </c>
      <c r="G68" s="9" t="s">
        <v>36</v>
      </c>
      <c r="H68" s="9" t="s">
        <v>37</v>
      </c>
      <c r="I68" s="9" t="s">
        <v>38</v>
      </c>
      <c r="J68" s="15" t="s">
        <v>13</v>
      </c>
      <c r="K68" s="9" t="s">
        <v>14</v>
      </c>
      <c r="L68" s="9" t="s">
        <v>15</v>
      </c>
      <c r="M68" s="9" t="s">
        <v>16</v>
      </c>
      <c r="N68" s="9" t="s">
        <v>17</v>
      </c>
      <c r="O68" s="9" t="s">
        <v>18</v>
      </c>
      <c r="P68" s="9" t="s">
        <v>19</v>
      </c>
      <c r="Q68" s="16" t="s">
        <v>20</v>
      </c>
      <c r="R68" s="9" t="s">
        <v>21</v>
      </c>
      <c r="S68" s="9" t="s">
        <v>22</v>
      </c>
      <c r="T68" s="9" t="s">
        <v>23</v>
      </c>
      <c r="U68" s="9" t="s">
        <v>24</v>
      </c>
      <c r="V68" s="9" t="s">
        <v>25</v>
      </c>
      <c r="W68" s="9" t="s">
        <v>26</v>
      </c>
      <c r="X68" s="7" t="s">
        <v>27</v>
      </c>
      <c r="AA68" s="6" t="s">
        <v>39</v>
      </c>
      <c r="AB68" s="3" t="s">
        <v>40</v>
      </c>
      <c r="AC68" s="3" t="s">
        <v>41</v>
      </c>
    </row>
    <row r="69" spans="1:30" x14ac:dyDescent="0.35">
      <c r="A69" s="15" t="s">
        <v>4</v>
      </c>
      <c r="B69" s="15" cm="1">
        <f t="array" ref="B69:X77">'Globals PS2'!B30:X38</f>
        <v>20.555471928000099</v>
      </c>
      <c r="C69" s="9">
        <v>20.555471928000099</v>
      </c>
      <c r="D69" s="9">
        <v>20.555471928000099</v>
      </c>
      <c r="E69" s="9">
        <v>0.37698935591355243</v>
      </c>
      <c r="F69" s="9">
        <v>0</v>
      </c>
      <c r="G69" s="9">
        <v>0</v>
      </c>
      <c r="H69" s="9">
        <v>54.52</v>
      </c>
      <c r="I69" s="9">
        <v>54.52</v>
      </c>
      <c r="J69" s="15">
        <v>0.97236363636363654</v>
      </c>
      <c r="K69" s="9">
        <v>0.62571674471224503</v>
      </c>
      <c r="L69" s="9">
        <v>0.62571674471224503</v>
      </c>
      <c r="M69" s="9">
        <v>0.62571674471224503</v>
      </c>
      <c r="N69" s="9">
        <v>1</v>
      </c>
      <c r="O69" s="9">
        <v>1</v>
      </c>
      <c r="P69" s="9">
        <v>1</v>
      </c>
      <c r="Q69" s="16">
        <v>0.62571674471224503</v>
      </c>
      <c r="R69" s="9">
        <v>0.60848162105282666</v>
      </c>
      <c r="S69" s="9">
        <v>0.60848162105282666</v>
      </c>
      <c r="T69" s="9">
        <v>0.60848162105282666</v>
      </c>
      <c r="U69" s="9">
        <v>0.97236363636363654</v>
      </c>
      <c r="V69" s="9">
        <v>0.97236363636363654</v>
      </c>
      <c r="W69" s="9">
        <v>0.97236363636363654</v>
      </c>
      <c r="X69" s="7">
        <v>0.60848162105282666</v>
      </c>
      <c r="Z69" s="15" t="s">
        <v>4</v>
      </c>
      <c r="AA69" s="15">
        <f t="shared" ref="AA69:AA77" si="21">J69</f>
        <v>0.97236363636363654</v>
      </c>
      <c r="AB69" s="16">
        <f t="shared" ref="AB69:AB77" si="22">Q69</f>
        <v>0.62571674471224503</v>
      </c>
      <c r="AC69" s="16">
        <f t="shared" ref="AC69:AC77" si="23">X69</f>
        <v>0.60848162105282666</v>
      </c>
      <c r="AD69" s="16"/>
    </row>
    <row r="70" spans="1:30" x14ac:dyDescent="0.35">
      <c r="A70" s="10" t="s">
        <v>5</v>
      </c>
      <c r="B70" s="10">
        <v>0.84720343163038492</v>
      </c>
      <c r="C70" s="11">
        <v>0.84720343163038492</v>
      </c>
      <c r="D70" s="11">
        <v>0.84720343163038492</v>
      </c>
      <c r="E70" s="11">
        <v>1.3336540412978441E-2</v>
      </c>
      <c r="F70" s="11">
        <v>0</v>
      </c>
      <c r="G70" s="11">
        <v>0</v>
      </c>
      <c r="H70" s="11">
        <v>0.87177978870813477</v>
      </c>
      <c r="I70" s="11">
        <v>0.87177978870813477</v>
      </c>
      <c r="J70" s="10">
        <v>1.585054161287518E-2</v>
      </c>
      <c r="K70" s="11">
        <v>6.8443416619906293E-3</v>
      </c>
      <c r="L70" s="11">
        <v>6.8443416619906293E-3</v>
      </c>
      <c r="M70" s="11">
        <v>6.8443416619906293E-3</v>
      </c>
      <c r="N70" s="11">
        <v>0</v>
      </c>
      <c r="O70" s="11">
        <v>0</v>
      </c>
      <c r="P70" s="11">
        <v>0</v>
      </c>
      <c r="Q70" s="5">
        <v>6.8443416619906293E-3</v>
      </c>
      <c r="R70" s="11">
        <v>1.4750869870854661E-2</v>
      </c>
      <c r="S70" s="11">
        <v>1.4750869870854661E-2</v>
      </c>
      <c r="T70" s="11">
        <v>1.4750869870854661E-2</v>
      </c>
      <c r="U70" s="11">
        <v>1.585054161287518E-2</v>
      </c>
      <c r="V70" s="11">
        <v>1.585054161287518E-2</v>
      </c>
      <c r="W70" s="11">
        <v>1.585054161287518E-2</v>
      </c>
      <c r="X70" s="8">
        <v>1.4750869870854661E-2</v>
      </c>
      <c r="Z70" s="10" t="s">
        <v>5</v>
      </c>
      <c r="AA70" s="10">
        <f t="shared" si="21"/>
        <v>1.585054161287518E-2</v>
      </c>
      <c r="AB70" s="5">
        <f t="shared" si="22"/>
        <v>6.8443416619906293E-3</v>
      </c>
      <c r="AC70" s="5">
        <f t="shared" si="23"/>
        <v>1.4750869870854661E-2</v>
      </c>
      <c r="AD70" s="5"/>
    </row>
    <row r="71" spans="1:30" x14ac:dyDescent="0.35">
      <c r="A71" s="10" t="s">
        <v>6</v>
      </c>
      <c r="B71" s="10">
        <v>18.835376900000259</v>
      </c>
      <c r="C71" s="11">
        <v>18.835376900000259</v>
      </c>
      <c r="D71" s="11">
        <v>18.835376900000259</v>
      </c>
      <c r="E71" s="11">
        <v>0.3553844698113256</v>
      </c>
      <c r="F71" s="11">
        <v>0</v>
      </c>
      <c r="G71" s="11">
        <v>0</v>
      </c>
      <c r="H71" s="11">
        <v>53</v>
      </c>
      <c r="I71" s="11">
        <v>53</v>
      </c>
      <c r="J71" s="10">
        <v>0.96363636363636362</v>
      </c>
      <c r="K71" s="11">
        <v>0.61435876075381568</v>
      </c>
      <c r="L71" s="11">
        <v>0.61435876075381568</v>
      </c>
      <c r="M71" s="11">
        <v>0.61435876075381568</v>
      </c>
      <c r="N71" s="11">
        <v>1</v>
      </c>
      <c r="O71" s="11">
        <v>1</v>
      </c>
      <c r="P71" s="11">
        <v>1</v>
      </c>
      <c r="Q71" s="5">
        <v>0.61435876075381568</v>
      </c>
      <c r="R71" s="11">
        <v>0.59201844218094968</v>
      </c>
      <c r="S71" s="11">
        <v>0.59201844218094968</v>
      </c>
      <c r="T71" s="11">
        <v>0.59201844218094968</v>
      </c>
      <c r="U71" s="11">
        <v>0.96363636363636362</v>
      </c>
      <c r="V71" s="11">
        <v>0.96363636363636362</v>
      </c>
      <c r="W71" s="11">
        <v>0.96363636363636362</v>
      </c>
      <c r="X71" s="8">
        <v>0.59201844218094968</v>
      </c>
      <c r="Z71" s="10" t="s">
        <v>6</v>
      </c>
      <c r="AA71" s="10">
        <f t="shared" si="21"/>
        <v>0.96363636363636362</v>
      </c>
      <c r="AB71" s="5">
        <f t="shared" si="22"/>
        <v>0.61435876075381568</v>
      </c>
      <c r="AC71" s="5">
        <f t="shared" si="23"/>
        <v>0.59201844218094968</v>
      </c>
      <c r="AD71" s="5"/>
    </row>
    <row r="72" spans="1:30" x14ac:dyDescent="0.35">
      <c r="A72" s="10" t="s">
        <v>7</v>
      </c>
      <c r="B72" s="10">
        <v>20.080707300000999</v>
      </c>
      <c r="C72" s="11">
        <v>20.080707300000999</v>
      </c>
      <c r="D72" s="11">
        <v>20.080707300000999</v>
      </c>
      <c r="E72" s="11">
        <v>0.36610854363636502</v>
      </c>
      <c r="F72" s="11">
        <v>0</v>
      </c>
      <c r="G72" s="11">
        <v>0</v>
      </c>
      <c r="H72" s="11">
        <v>55</v>
      </c>
      <c r="I72" s="11">
        <v>55</v>
      </c>
      <c r="J72" s="10">
        <v>0.96363636363636362</v>
      </c>
      <c r="K72" s="11">
        <v>0.62031421291665712</v>
      </c>
      <c r="L72" s="11">
        <v>0.62031421291665712</v>
      </c>
      <c r="M72" s="11">
        <v>0.62031421291665712</v>
      </c>
      <c r="N72" s="11">
        <v>1</v>
      </c>
      <c r="O72" s="11">
        <v>1</v>
      </c>
      <c r="P72" s="11">
        <v>1</v>
      </c>
      <c r="Q72" s="5">
        <v>0.62031421291665712</v>
      </c>
      <c r="R72" s="11">
        <v>0.60061401785396451</v>
      </c>
      <c r="S72" s="11">
        <v>0.60061401785396451</v>
      </c>
      <c r="T72" s="11">
        <v>0.60061401785396451</v>
      </c>
      <c r="U72" s="11">
        <v>0.96363636363636362</v>
      </c>
      <c r="V72" s="11">
        <v>0.96363636363636362</v>
      </c>
      <c r="W72" s="11">
        <v>0.96363636363636362</v>
      </c>
      <c r="X72" s="8">
        <v>0.60061401785396451</v>
      </c>
      <c r="Z72" s="10" t="s">
        <v>7</v>
      </c>
      <c r="AA72" s="10">
        <f t="shared" si="21"/>
        <v>0.96363636363636362</v>
      </c>
      <c r="AB72" s="5">
        <f t="shared" si="22"/>
        <v>0.62031421291665712</v>
      </c>
      <c r="AC72" s="5">
        <f t="shared" si="23"/>
        <v>0.60061401785396451</v>
      </c>
      <c r="AD72" s="5"/>
    </row>
    <row r="73" spans="1:30" x14ac:dyDescent="0.35">
      <c r="A73" s="10" t="s">
        <v>8</v>
      </c>
      <c r="B73" s="10">
        <v>20.52193490000008</v>
      </c>
      <c r="C73" s="11">
        <v>20.52193490000008</v>
      </c>
      <c r="D73" s="11">
        <v>20.52193490000008</v>
      </c>
      <c r="E73" s="11">
        <v>0.37465649454545452</v>
      </c>
      <c r="F73" s="11">
        <v>0</v>
      </c>
      <c r="G73" s="11">
        <v>0</v>
      </c>
      <c r="H73" s="11">
        <v>55</v>
      </c>
      <c r="I73" s="11">
        <v>55</v>
      </c>
      <c r="J73" s="10">
        <v>0.96363636363636362</v>
      </c>
      <c r="K73" s="11">
        <v>0.62581906592891445</v>
      </c>
      <c r="L73" s="11">
        <v>0.62581906592891445</v>
      </c>
      <c r="M73" s="11">
        <v>0.62581906592891445</v>
      </c>
      <c r="N73" s="11">
        <v>1</v>
      </c>
      <c r="O73" s="11">
        <v>1</v>
      </c>
      <c r="P73" s="11">
        <v>1</v>
      </c>
      <c r="Q73" s="5">
        <v>0.62581906592891445</v>
      </c>
      <c r="R73" s="11">
        <v>0.60340418365634763</v>
      </c>
      <c r="S73" s="11">
        <v>0.60340418365634763</v>
      </c>
      <c r="T73" s="11">
        <v>0.60340418365634763</v>
      </c>
      <c r="U73" s="11">
        <v>0.96363636363636362</v>
      </c>
      <c r="V73" s="11">
        <v>0.96363636363636362</v>
      </c>
      <c r="W73" s="11">
        <v>0.96363636363636362</v>
      </c>
      <c r="X73" s="8">
        <v>0.60340418365634763</v>
      </c>
      <c r="Z73" s="10" t="s">
        <v>8</v>
      </c>
      <c r="AA73" s="10">
        <f t="shared" si="21"/>
        <v>0.96363636363636362</v>
      </c>
      <c r="AB73" s="5">
        <f t="shared" si="22"/>
        <v>0.62581906592891445</v>
      </c>
      <c r="AC73" s="5">
        <f t="shared" si="23"/>
        <v>0.60340418365634763</v>
      </c>
      <c r="AD73" s="5"/>
    </row>
    <row r="74" spans="1:30" x14ac:dyDescent="0.35">
      <c r="A74" s="10" t="s">
        <v>9</v>
      </c>
      <c r="B74" s="10">
        <v>21.21792070000004</v>
      </c>
      <c r="C74" s="11">
        <v>21.21792070000004</v>
      </c>
      <c r="D74" s="11">
        <v>21.21792070000004</v>
      </c>
      <c r="E74" s="11">
        <v>0.38711619818181742</v>
      </c>
      <c r="F74" s="11">
        <v>0</v>
      </c>
      <c r="G74" s="11">
        <v>0</v>
      </c>
      <c r="H74" s="11">
        <v>55</v>
      </c>
      <c r="I74" s="11">
        <v>55</v>
      </c>
      <c r="J74" s="10">
        <v>0.96363636363636362</v>
      </c>
      <c r="K74" s="11">
        <v>0.62943036408885289</v>
      </c>
      <c r="L74" s="11">
        <v>0.62943036408885289</v>
      </c>
      <c r="M74" s="11">
        <v>0.62943036408885289</v>
      </c>
      <c r="N74" s="11">
        <v>1</v>
      </c>
      <c r="O74" s="11">
        <v>1</v>
      </c>
      <c r="P74" s="11">
        <v>1</v>
      </c>
      <c r="Q74" s="5">
        <v>0.62943036408885289</v>
      </c>
      <c r="R74" s="11">
        <v>0.60712132956958453</v>
      </c>
      <c r="S74" s="11">
        <v>0.60712132956958453</v>
      </c>
      <c r="T74" s="11">
        <v>0.60712132956958453</v>
      </c>
      <c r="U74" s="11">
        <v>0.96363636363636362</v>
      </c>
      <c r="V74" s="11">
        <v>0.96363636363636362</v>
      </c>
      <c r="W74" s="11">
        <v>0.96363636363636362</v>
      </c>
      <c r="X74" s="8">
        <v>0.60712132956958453</v>
      </c>
      <c r="Z74" s="10" t="s">
        <v>9</v>
      </c>
      <c r="AA74" s="10">
        <f t="shared" si="21"/>
        <v>0.96363636363636362</v>
      </c>
      <c r="AB74" s="5">
        <f t="shared" si="22"/>
        <v>0.62943036408885289</v>
      </c>
      <c r="AC74" s="5">
        <f t="shared" si="23"/>
        <v>0.60712132956958453</v>
      </c>
      <c r="AD74" s="5"/>
    </row>
    <row r="75" spans="1:30" x14ac:dyDescent="0.35">
      <c r="A75" s="10" t="s">
        <v>10</v>
      </c>
      <c r="B75" s="10">
        <v>22.003930300000089</v>
      </c>
      <c r="C75" s="11">
        <v>22.003930300000089</v>
      </c>
      <c r="D75" s="11">
        <v>22.003930300000089</v>
      </c>
      <c r="E75" s="11">
        <v>0.40033812641509497</v>
      </c>
      <c r="F75" s="11">
        <v>0</v>
      </c>
      <c r="G75" s="11">
        <v>0</v>
      </c>
      <c r="H75" s="11">
        <v>55</v>
      </c>
      <c r="I75" s="11">
        <v>55</v>
      </c>
      <c r="J75" s="10">
        <v>1</v>
      </c>
      <c r="K75" s="11">
        <v>0.64018416817015411</v>
      </c>
      <c r="L75" s="11">
        <v>0.64018416817015411</v>
      </c>
      <c r="M75" s="11">
        <v>0.64018416817015411</v>
      </c>
      <c r="N75" s="11">
        <v>1</v>
      </c>
      <c r="O75" s="11">
        <v>1</v>
      </c>
      <c r="P75" s="11">
        <v>1</v>
      </c>
      <c r="Q75" s="5">
        <v>0.64018416817015411</v>
      </c>
      <c r="R75" s="11">
        <v>0.64018416817015411</v>
      </c>
      <c r="S75" s="11">
        <v>0.64018416817015411</v>
      </c>
      <c r="T75" s="11">
        <v>0.64018416817015411</v>
      </c>
      <c r="U75" s="11">
        <v>1</v>
      </c>
      <c r="V75" s="11">
        <v>1</v>
      </c>
      <c r="W75" s="11">
        <v>1</v>
      </c>
      <c r="X75" s="8">
        <v>0.64018416817015411</v>
      </c>
      <c r="Z75" s="10" t="s">
        <v>10</v>
      </c>
      <c r="AA75" s="10">
        <f t="shared" si="21"/>
        <v>1</v>
      </c>
      <c r="AB75" s="5">
        <f t="shared" si="22"/>
        <v>0.64018416817015411</v>
      </c>
      <c r="AC75" s="5">
        <f t="shared" si="23"/>
        <v>0.64018416817015411</v>
      </c>
      <c r="AD75" s="5"/>
    </row>
    <row r="76" spans="1:30" x14ac:dyDescent="0.35">
      <c r="A76" s="10" t="s">
        <v>11</v>
      </c>
      <c r="B76" s="10">
        <v>1.137213399999041</v>
      </c>
      <c r="C76" s="11">
        <v>1.137213399999041</v>
      </c>
      <c r="D76" s="11">
        <v>1.137213399999041</v>
      </c>
      <c r="E76" s="11">
        <v>2.1007654545452392E-2</v>
      </c>
      <c r="F76" s="11">
        <v>0</v>
      </c>
      <c r="G76" s="11">
        <v>0</v>
      </c>
      <c r="H76" s="11">
        <v>0</v>
      </c>
      <c r="I76" s="11">
        <v>0</v>
      </c>
      <c r="J76" s="10">
        <v>0</v>
      </c>
      <c r="K76" s="11">
        <v>9.1161511721957744E-3</v>
      </c>
      <c r="L76" s="11">
        <v>9.1161511721957744E-3</v>
      </c>
      <c r="M76" s="11">
        <v>9.1161511721957744E-3</v>
      </c>
      <c r="N76" s="11">
        <v>0</v>
      </c>
      <c r="O76" s="11">
        <v>0</v>
      </c>
      <c r="P76" s="11">
        <v>0</v>
      </c>
      <c r="Q76" s="5">
        <v>9.1161511721957744E-3</v>
      </c>
      <c r="R76" s="11">
        <v>6.5073117156200233E-3</v>
      </c>
      <c r="S76" s="11">
        <v>6.5073117156200233E-3</v>
      </c>
      <c r="T76" s="11">
        <v>6.5073117156200233E-3</v>
      </c>
      <c r="U76" s="11">
        <v>0</v>
      </c>
      <c r="V76" s="11">
        <v>0</v>
      </c>
      <c r="W76" s="11">
        <v>0</v>
      </c>
      <c r="X76" s="8">
        <v>6.5073117156200233E-3</v>
      </c>
      <c r="Z76" s="10" t="s">
        <v>11</v>
      </c>
      <c r="AA76" s="10">
        <f t="shared" si="21"/>
        <v>0</v>
      </c>
      <c r="AB76" s="5">
        <f t="shared" si="22"/>
        <v>9.1161511721957744E-3</v>
      </c>
      <c r="AC76" s="5">
        <f t="shared" si="23"/>
        <v>6.5073117156200233E-3</v>
      </c>
      <c r="AD76" s="5"/>
    </row>
    <row r="77" spans="1:30" ht="15" thickBot="1" x14ac:dyDescent="0.4">
      <c r="A77" s="12" t="s">
        <v>12</v>
      </c>
      <c r="B77" s="12">
        <v>3.1685533999998299</v>
      </c>
      <c r="C77" s="13">
        <v>3.1685533999998299</v>
      </c>
      <c r="D77" s="13">
        <v>3.1685533999998299</v>
      </c>
      <c r="E77" s="13">
        <v>4.4953656603769376E-2</v>
      </c>
      <c r="F77" s="13">
        <v>0</v>
      </c>
      <c r="G77" s="13">
        <v>0</v>
      </c>
      <c r="H77" s="13">
        <v>2</v>
      </c>
      <c r="I77" s="13">
        <v>2</v>
      </c>
      <c r="J77" s="12">
        <v>3.6363636363636376E-2</v>
      </c>
      <c r="K77" s="13">
        <v>2.5825407416338431E-2</v>
      </c>
      <c r="L77" s="13">
        <v>2.5825407416338431E-2</v>
      </c>
      <c r="M77" s="13">
        <v>2.5825407416338431E-2</v>
      </c>
      <c r="N77" s="13">
        <v>0</v>
      </c>
      <c r="O77" s="13">
        <v>0</v>
      </c>
      <c r="P77" s="13">
        <v>0</v>
      </c>
      <c r="Q77" s="14">
        <v>2.5825407416338431E-2</v>
      </c>
      <c r="R77" s="13">
        <v>4.8165725989204433E-2</v>
      </c>
      <c r="S77" s="13">
        <v>4.8165725989204433E-2</v>
      </c>
      <c r="T77" s="13">
        <v>4.8165725989204433E-2</v>
      </c>
      <c r="U77" s="13">
        <v>3.6363636363636376E-2</v>
      </c>
      <c r="V77" s="13">
        <v>3.6363636363636376E-2</v>
      </c>
      <c r="W77" s="13">
        <v>3.6363636363636376E-2</v>
      </c>
      <c r="X77" s="4">
        <v>4.8165725989204433E-2</v>
      </c>
      <c r="Z77" s="12" t="s">
        <v>12</v>
      </c>
      <c r="AA77" s="12">
        <f t="shared" si="21"/>
        <v>3.6363636363636376E-2</v>
      </c>
      <c r="AB77" s="14">
        <f t="shared" si="22"/>
        <v>2.5825407416338431E-2</v>
      </c>
      <c r="AC77" s="14">
        <f t="shared" si="23"/>
        <v>4.8165725989204433E-2</v>
      </c>
      <c r="AD77" s="14"/>
    </row>
    <row r="78" spans="1:30" ht="15" thickBot="1" x14ac:dyDescent="0.4"/>
    <row r="79" spans="1:30" ht="15" thickBot="1" x14ac:dyDescent="0.4">
      <c r="A79" s="1" t="s">
        <v>43</v>
      </c>
      <c r="B79" s="3">
        <v>3</v>
      </c>
    </row>
    <row r="80" spans="1:30" ht="15" thickBot="1" x14ac:dyDescent="0.4">
      <c r="A80" s="1" t="s">
        <v>1</v>
      </c>
      <c r="B80" s="2" t="s">
        <v>2</v>
      </c>
      <c r="C80" s="3"/>
      <c r="AA80" s="15" t="s">
        <v>42</v>
      </c>
      <c r="AB80" s="16"/>
      <c r="AC80" s="11"/>
    </row>
    <row r="81" spans="1:30" ht="15" thickBot="1" x14ac:dyDescent="0.4">
      <c r="A81" s="1"/>
      <c r="B81" s="15" t="s">
        <v>31</v>
      </c>
      <c r="C81" s="9" t="s">
        <v>32</v>
      </c>
      <c r="D81" s="9" t="s">
        <v>33</v>
      </c>
      <c r="E81" s="9" t="s">
        <v>34</v>
      </c>
      <c r="F81" s="9" t="s">
        <v>35</v>
      </c>
      <c r="G81" s="9" t="s">
        <v>36</v>
      </c>
      <c r="H81" s="9" t="s">
        <v>37</v>
      </c>
      <c r="I81" s="9" t="s">
        <v>38</v>
      </c>
      <c r="J81" s="15" t="s">
        <v>13</v>
      </c>
      <c r="K81" s="9" t="s">
        <v>14</v>
      </c>
      <c r="L81" s="9" t="s">
        <v>15</v>
      </c>
      <c r="M81" s="9" t="s">
        <v>16</v>
      </c>
      <c r="N81" s="9" t="s">
        <v>17</v>
      </c>
      <c r="O81" s="9" t="s">
        <v>18</v>
      </c>
      <c r="P81" s="9" t="s">
        <v>19</v>
      </c>
      <c r="Q81" s="16" t="s">
        <v>20</v>
      </c>
      <c r="R81" s="9" t="s">
        <v>21</v>
      </c>
      <c r="S81" s="9" t="s">
        <v>22</v>
      </c>
      <c r="T81" s="9" t="s">
        <v>23</v>
      </c>
      <c r="U81" s="9" t="s">
        <v>24</v>
      </c>
      <c r="V81" s="9" t="s">
        <v>25</v>
      </c>
      <c r="W81" s="9" t="s">
        <v>26</v>
      </c>
      <c r="X81" s="7" t="s">
        <v>27</v>
      </c>
      <c r="AA81" s="6" t="s">
        <v>39</v>
      </c>
      <c r="AB81" s="3" t="s">
        <v>40</v>
      </c>
      <c r="AC81" s="3" t="s">
        <v>41</v>
      </c>
    </row>
    <row r="82" spans="1:30" x14ac:dyDescent="0.35">
      <c r="A82" s="15" t="s">
        <v>4</v>
      </c>
      <c r="B82" s="15" cm="1">
        <f t="array" ref="B82:X90">'Globals PS3'!B4:X12</f>
        <v>52.210082504000042</v>
      </c>
      <c r="C82" s="9">
        <v>52.210082504000042</v>
      </c>
      <c r="D82" s="9">
        <v>52.210082504000042</v>
      </c>
      <c r="E82" s="9">
        <v>0.73206241208128087</v>
      </c>
      <c r="F82" s="9">
        <v>0</v>
      </c>
      <c r="G82" s="9">
        <v>0</v>
      </c>
      <c r="H82" s="9">
        <v>71.239999999999995</v>
      </c>
      <c r="I82" s="9">
        <v>71.239999999999995</v>
      </c>
      <c r="J82" s="15">
        <v>0.94085927516658396</v>
      </c>
      <c r="K82" s="9">
        <v>0.48613055963448659</v>
      </c>
      <c r="L82" s="9">
        <v>0.48613055963448659</v>
      </c>
      <c r="M82" s="9">
        <v>0.48613055963448659</v>
      </c>
      <c r="N82" s="9">
        <v>0.99850901509477141</v>
      </c>
      <c r="O82" s="9">
        <v>1</v>
      </c>
      <c r="P82" s="9">
        <v>1</v>
      </c>
      <c r="Q82" s="16">
        <v>0.48613055963448659</v>
      </c>
      <c r="R82" s="9">
        <v>0.45756581187406331</v>
      </c>
      <c r="S82" s="9">
        <v>0.45756581187406331</v>
      </c>
      <c r="T82" s="9">
        <v>0.45756581187406331</v>
      </c>
      <c r="U82" s="9">
        <v>0.93947622847593271</v>
      </c>
      <c r="V82" s="9">
        <v>0.94085927516658396</v>
      </c>
      <c r="W82" s="9">
        <v>0.94085927516658396</v>
      </c>
      <c r="X82" s="7">
        <v>0.45756581187406331</v>
      </c>
      <c r="Z82" s="15" t="s">
        <v>4</v>
      </c>
      <c r="AA82" s="15">
        <f t="shared" ref="AA82:AA90" si="24">J82</f>
        <v>0.94085927516658396</v>
      </c>
      <c r="AB82" s="16">
        <f t="shared" ref="AB82:AB90" si="25">Q82</f>
        <v>0.48613055963448659</v>
      </c>
      <c r="AC82" s="16">
        <f t="shared" ref="AC82:AC90" si="26">X82</f>
        <v>0.45756581187406331</v>
      </c>
      <c r="AD82" s="16"/>
    </row>
    <row r="83" spans="1:30" x14ac:dyDescent="0.35">
      <c r="A83" s="10" t="s">
        <v>5</v>
      </c>
      <c r="B83" s="10">
        <v>11.513491221065889</v>
      </c>
      <c r="C83" s="11">
        <v>11.513491221065889</v>
      </c>
      <c r="D83" s="11">
        <v>11.513491221065889</v>
      </c>
      <c r="E83" s="11">
        <v>0.15558774441654519</v>
      </c>
      <c r="F83" s="11">
        <v>0</v>
      </c>
      <c r="G83" s="11">
        <v>0</v>
      </c>
      <c r="H83" s="11">
        <v>1.4514360704718161</v>
      </c>
      <c r="I83" s="11">
        <v>1.4514360704718161</v>
      </c>
      <c r="J83" s="10">
        <v>1.9248113001885551E-2</v>
      </c>
      <c r="K83" s="11">
        <v>2.8878474079756598E-2</v>
      </c>
      <c r="L83" s="11">
        <v>2.8878474079756598E-2</v>
      </c>
      <c r="M83" s="11">
        <v>2.8878474079756598E-2</v>
      </c>
      <c r="N83" s="11">
        <v>5.3222223311110584E-3</v>
      </c>
      <c r="O83" s="11">
        <v>0</v>
      </c>
      <c r="P83" s="11">
        <v>0</v>
      </c>
      <c r="Q83" s="5">
        <v>2.8878474079756598E-2</v>
      </c>
      <c r="R83" s="11">
        <v>3.1508181719658641E-2</v>
      </c>
      <c r="S83" s="11">
        <v>3.1508181719658641E-2</v>
      </c>
      <c r="T83" s="11">
        <v>3.1508181719658641E-2</v>
      </c>
      <c r="U83" s="11">
        <v>2.0794411478799211E-2</v>
      </c>
      <c r="V83" s="11">
        <v>1.9248113001885551E-2</v>
      </c>
      <c r="W83" s="11">
        <v>1.9248113001885551E-2</v>
      </c>
      <c r="X83" s="8">
        <v>3.1508181719658641E-2</v>
      </c>
      <c r="Z83" s="10" t="s">
        <v>5</v>
      </c>
      <c r="AA83" s="10">
        <f t="shared" si="24"/>
        <v>1.9248113001885551E-2</v>
      </c>
      <c r="AB83" s="5">
        <f t="shared" si="25"/>
        <v>2.8878474079756598E-2</v>
      </c>
      <c r="AC83" s="5">
        <f t="shared" si="26"/>
        <v>3.1508181719658641E-2</v>
      </c>
      <c r="AD83" s="5"/>
    </row>
    <row r="84" spans="1:30" x14ac:dyDescent="0.35">
      <c r="A84" s="10" t="s">
        <v>6</v>
      </c>
      <c r="B84" s="10">
        <v>38.071193100000983</v>
      </c>
      <c r="C84" s="11">
        <v>38.071193100000983</v>
      </c>
      <c r="D84" s="11">
        <v>38.071193100000983</v>
      </c>
      <c r="E84" s="11">
        <v>0.53621398732395753</v>
      </c>
      <c r="F84" s="11">
        <v>0</v>
      </c>
      <c r="G84" s="11">
        <v>0</v>
      </c>
      <c r="H84" s="11">
        <v>69</v>
      </c>
      <c r="I84" s="11">
        <v>69</v>
      </c>
      <c r="J84" s="10">
        <v>0.9178082191780822</v>
      </c>
      <c r="K84" s="11">
        <v>0.41074183415198617</v>
      </c>
      <c r="L84" s="11">
        <v>0.41074183415198617</v>
      </c>
      <c r="M84" s="11">
        <v>0.41074183415198617</v>
      </c>
      <c r="N84" s="11">
        <v>0.97685146010685819</v>
      </c>
      <c r="O84" s="11">
        <v>1</v>
      </c>
      <c r="P84" s="11">
        <v>1</v>
      </c>
      <c r="Q84" s="5">
        <v>0.41074183415198617</v>
      </c>
      <c r="R84" s="11">
        <v>0.37698223134497361</v>
      </c>
      <c r="S84" s="11">
        <v>0.37698223134497361</v>
      </c>
      <c r="T84" s="11">
        <v>0.37698223134497361</v>
      </c>
      <c r="U84" s="11">
        <v>0.89656229900218487</v>
      </c>
      <c r="V84" s="11">
        <v>0.9178082191780822</v>
      </c>
      <c r="W84" s="11">
        <v>0.9178082191780822</v>
      </c>
      <c r="X84" s="8">
        <v>0.37698223134497361</v>
      </c>
      <c r="Z84" s="10" t="s">
        <v>6</v>
      </c>
      <c r="AA84" s="10">
        <f t="shared" si="24"/>
        <v>0.9178082191780822</v>
      </c>
      <c r="AB84" s="5">
        <f t="shared" si="25"/>
        <v>0.41074183415198617</v>
      </c>
      <c r="AC84" s="5">
        <f t="shared" si="26"/>
        <v>0.37698223134497361</v>
      </c>
      <c r="AD84" s="5"/>
    </row>
    <row r="85" spans="1:30" x14ac:dyDescent="0.35">
      <c r="A85" s="10" t="s">
        <v>7</v>
      </c>
      <c r="B85" s="10">
        <v>46.32525859999987</v>
      </c>
      <c r="C85" s="11">
        <v>46.32525859999987</v>
      </c>
      <c r="D85" s="11">
        <v>46.32525859999987</v>
      </c>
      <c r="E85" s="11">
        <v>0.65246843098591367</v>
      </c>
      <c r="F85" s="11">
        <v>0</v>
      </c>
      <c r="G85" s="11">
        <v>0</v>
      </c>
      <c r="H85" s="11">
        <v>71</v>
      </c>
      <c r="I85" s="11">
        <v>71</v>
      </c>
      <c r="J85" s="10">
        <v>0.9178082191780822</v>
      </c>
      <c r="K85" s="11">
        <v>0.47482779880233739</v>
      </c>
      <c r="L85" s="11">
        <v>0.47482779880233739</v>
      </c>
      <c r="M85" s="11">
        <v>0.47482779880233739</v>
      </c>
      <c r="N85" s="11">
        <v>1</v>
      </c>
      <c r="O85" s="11">
        <v>1</v>
      </c>
      <c r="P85" s="11">
        <v>1</v>
      </c>
      <c r="Q85" s="5">
        <v>0.47482779880233739</v>
      </c>
      <c r="R85" s="11">
        <v>0.44516164995018881</v>
      </c>
      <c r="S85" s="11">
        <v>0.44516164995018881</v>
      </c>
      <c r="T85" s="11">
        <v>0.44516164995018881</v>
      </c>
      <c r="U85" s="11">
        <v>0.9178082191780822</v>
      </c>
      <c r="V85" s="11">
        <v>0.9178082191780822</v>
      </c>
      <c r="W85" s="11">
        <v>0.9178082191780822</v>
      </c>
      <c r="X85" s="8">
        <v>0.44516164995018881</v>
      </c>
      <c r="Z85" s="10" t="s">
        <v>7</v>
      </c>
      <c r="AA85" s="10">
        <f t="shared" si="24"/>
        <v>0.9178082191780822</v>
      </c>
      <c r="AB85" s="5">
        <f t="shared" si="25"/>
        <v>0.47482779880233739</v>
      </c>
      <c r="AC85" s="5">
        <f t="shared" si="26"/>
        <v>0.44516164995018881</v>
      </c>
      <c r="AD85" s="5"/>
    </row>
    <row r="86" spans="1:30" x14ac:dyDescent="0.35">
      <c r="A86" s="10" t="s">
        <v>8</v>
      </c>
      <c r="B86" s="10">
        <v>49.96001339999998</v>
      </c>
      <c r="C86" s="11">
        <v>49.96001339999998</v>
      </c>
      <c r="D86" s="11">
        <v>49.96001339999998</v>
      </c>
      <c r="E86" s="11">
        <v>0.70941056901407962</v>
      </c>
      <c r="F86" s="11">
        <v>0</v>
      </c>
      <c r="G86" s="11">
        <v>0</v>
      </c>
      <c r="H86" s="11">
        <v>71</v>
      </c>
      <c r="I86" s="11">
        <v>71</v>
      </c>
      <c r="J86" s="10">
        <v>0.94366197183098588</v>
      </c>
      <c r="K86" s="11">
        <v>0.48932688614176401</v>
      </c>
      <c r="L86" s="11">
        <v>0.48932688614176401</v>
      </c>
      <c r="M86" s="11">
        <v>0.48932688614176401</v>
      </c>
      <c r="N86" s="11">
        <v>1</v>
      </c>
      <c r="O86" s="11">
        <v>1</v>
      </c>
      <c r="P86" s="11">
        <v>1</v>
      </c>
      <c r="Q86" s="5">
        <v>0.48932688614176401</v>
      </c>
      <c r="R86" s="11">
        <v>0.46473582114382722</v>
      </c>
      <c r="S86" s="11">
        <v>0.46473582114382722</v>
      </c>
      <c r="T86" s="11">
        <v>0.46473582114382722</v>
      </c>
      <c r="U86" s="11">
        <v>0.94366197183098588</v>
      </c>
      <c r="V86" s="11">
        <v>0.94366197183098588</v>
      </c>
      <c r="W86" s="11">
        <v>0.94366197183098588</v>
      </c>
      <c r="X86" s="8">
        <v>0.46473582114382722</v>
      </c>
      <c r="Z86" s="10" t="s">
        <v>8</v>
      </c>
      <c r="AA86" s="10">
        <f t="shared" si="24"/>
        <v>0.94366197183098588</v>
      </c>
      <c r="AB86" s="5">
        <f t="shared" si="25"/>
        <v>0.48932688614176401</v>
      </c>
      <c r="AC86" s="5">
        <f t="shared" si="26"/>
        <v>0.46473582114382722</v>
      </c>
      <c r="AD86" s="5"/>
    </row>
    <row r="87" spans="1:30" x14ac:dyDescent="0.35">
      <c r="A87" s="10" t="s">
        <v>9</v>
      </c>
      <c r="B87" s="10">
        <v>55.2364023000016</v>
      </c>
      <c r="C87" s="11">
        <v>55.2364023000016</v>
      </c>
      <c r="D87" s="11">
        <v>55.2364023000016</v>
      </c>
      <c r="E87" s="11">
        <v>0.77953611830984504</v>
      </c>
      <c r="F87" s="11">
        <v>0</v>
      </c>
      <c r="G87" s="11">
        <v>0</v>
      </c>
      <c r="H87" s="11">
        <v>73</v>
      </c>
      <c r="I87" s="11">
        <v>73</v>
      </c>
      <c r="J87" s="10">
        <v>0.94366197183098588</v>
      </c>
      <c r="K87" s="11">
        <v>0.50031844716437068</v>
      </c>
      <c r="L87" s="11">
        <v>0.50031844716437068</v>
      </c>
      <c r="M87" s="11">
        <v>0.50031844716437068</v>
      </c>
      <c r="N87" s="11">
        <v>1</v>
      </c>
      <c r="O87" s="11">
        <v>1</v>
      </c>
      <c r="P87" s="11">
        <v>1</v>
      </c>
      <c r="Q87" s="5">
        <v>0.50031844716437068</v>
      </c>
      <c r="R87" s="11">
        <v>0.47514349813765488</v>
      </c>
      <c r="S87" s="11">
        <v>0.47514349813765488</v>
      </c>
      <c r="T87" s="11">
        <v>0.47514349813765488</v>
      </c>
      <c r="U87" s="11">
        <v>0.94366197183098588</v>
      </c>
      <c r="V87" s="11">
        <v>0.94366197183098588</v>
      </c>
      <c r="W87" s="11">
        <v>0.94366197183098588</v>
      </c>
      <c r="X87" s="8">
        <v>0.47514349813765488</v>
      </c>
      <c r="Z87" s="10" t="s">
        <v>9</v>
      </c>
      <c r="AA87" s="10">
        <f t="shared" si="24"/>
        <v>0.94366197183098588</v>
      </c>
      <c r="AB87" s="5">
        <f t="shared" si="25"/>
        <v>0.50031844716437068</v>
      </c>
      <c r="AC87" s="5">
        <f t="shared" si="26"/>
        <v>0.47514349813765488</v>
      </c>
      <c r="AD87" s="5"/>
    </row>
    <row r="88" spans="1:30" x14ac:dyDescent="0.35">
      <c r="A88" s="10" t="s">
        <v>10</v>
      </c>
      <c r="B88" s="10">
        <v>86.831572400000368</v>
      </c>
      <c r="C88" s="11">
        <v>86.831572400000368</v>
      </c>
      <c r="D88" s="11">
        <v>86.831572400000368</v>
      </c>
      <c r="E88" s="11">
        <v>1.189473594520553</v>
      </c>
      <c r="F88" s="11">
        <v>0</v>
      </c>
      <c r="G88" s="11">
        <v>0</v>
      </c>
      <c r="H88" s="11">
        <v>73</v>
      </c>
      <c r="I88" s="11">
        <v>73</v>
      </c>
      <c r="J88" s="10">
        <v>0.97101449275362317</v>
      </c>
      <c r="K88" s="11">
        <v>0.52925988853720662</v>
      </c>
      <c r="L88" s="11">
        <v>0.52925988853720662</v>
      </c>
      <c r="M88" s="11">
        <v>0.52925988853720662</v>
      </c>
      <c r="N88" s="11">
        <v>1</v>
      </c>
      <c r="O88" s="11">
        <v>1</v>
      </c>
      <c r="P88" s="11">
        <v>1</v>
      </c>
      <c r="Q88" s="5">
        <v>0.52925988853720662</v>
      </c>
      <c r="R88" s="11">
        <v>0.50744538035569786</v>
      </c>
      <c r="S88" s="11">
        <v>0.50744538035569786</v>
      </c>
      <c r="T88" s="11">
        <v>0.50744538035569786</v>
      </c>
      <c r="U88" s="11">
        <v>0.97101449275362317</v>
      </c>
      <c r="V88" s="11">
        <v>0.97101449275362317</v>
      </c>
      <c r="W88" s="11">
        <v>0.97101449275362317</v>
      </c>
      <c r="X88" s="8">
        <v>0.50744538035569786</v>
      </c>
      <c r="Z88" s="10" t="s">
        <v>10</v>
      </c>
      <c r="AA88" s="10">
        <f t="shared" si="24"/>
        <v>0.97101449275362317</v>
      </c>
      <c r="AB88" s="5">
        <f t="shared" si="25"/>
        <v>0.52925988853720662</v>
      </c>
      <c r="AC88" s="5">
        <f t="shared" si="26"/>
        <v>0.50744538035569786</v>
      </c>
      <c r="AD88" s="5"/>
    </row>
    <row r="89" spans="1:30" x14ac:dyDescent="0.35">
      <c r="A89" s="10" t="s">
        <v>11</v>
      </c>
      <c r="B89" s="10">
        <v>8.9111437000017304</v>
      </c>
      <c r="C89" s="11">
        <v>8.9111437000017304</v>
      </c>
      <c r="D89" s="11">
        <v>8.9111437000017304</v>
      </c>
      <c r="E89" s="11">
        <v>0.12706768732393137</v>
      </c>
      <c r="F89" s="11">
        <v>0</v>
      </c>
      <c r="G89" s="11">
        <v>0</v>
      </c>
      <c r="H89" s="11">
        <v>2</v>
      </c>
      <c r="I89" s="11">
        <v>2</v>
      </c>
      <c r="J89" s="10">
        <v>2.5853752652903683E-2</v>
      </c>
      <c r="K89" s="11">
        <v>2.5490648362033297E-2</v>
      </c>
      <c r="L89" s="11">
        <v>2.5490648362033297E-2</v>
      </c>
      <c r="M89" s="11">
        <v>2.5490648362033297E-2</v>
      </c>
      <c r="N89" s="11">
        <v>0</v>
      </c>
      <c r="O89" s="11">
        <v>0</v>
      </c>
      <c r="P89" s="11">
        <v>0</v>
      </c>
      <c r="Q89" s="5">
        <v>2.5490648362033297E-2</v>
      </c>
      <c r="R89" s="11">
        <v>2.9981848187466076E-2</v>
      </c>
      <c r="S89" s="11">
        <v>2.9981848187466076E-2</v>
      </c>
      <c r="T89" s="11">
        <v>2.9981848187466076E-2</v>
      </c>
      <c r="U89" s="11">
        <v>2.5853752652903683E-2</v>
      </c>
      <c r="V89" s="11">
        <v>2.5853752652903683E-2</v>
      </c>
      <c r="W89" s="11">
        <v>2.5853752652903683E-2</v>
      </c>
      <c r="X89" s="8">
        <v>2.9981848187466076E-2</v>
      </c>
      <c r="Z89" s="10" t="s">
        <v>11</v>
      </c>
      <c r="AA89" s="10">
        <f t="shared" si="24"/>
        <v>2.5853752652903683E-2</v>
      </c>
      <c r="AB89" s="5">
        <f t="shared" si="25"/>
        <v>2.5490648362033297E-2</v>
      </c>
      <c r="AC89" s="5">
        <f t="shared" si="26"/>
        <v>2.9981848187466076E-2</v>
      </c>
      <c r="AD89" s="5"/>
    </row>
    <row r="90" spans="1:30" ht="15" thickBot="1" x14ac:dyDescent="0.4">
      <c r="A90" s="12" t="s">
        <v>12</v>
      </c>
      <c r="B90" s="12">
        <v>48.760379299999386</v>
      </c>
      <c r="C90" s="13">
        <v>48.760379299999386</v>
      </c>
      <c r="D90" s="13">
        <v>48.760379299999386</v>
      </c>
      <c r="E90" s="13">
        <v>0.65325960719659548</v>
      </c>
      <c r="F90" s="13">
        <v>0</v>
      </c>
      <c r="G90" s="13">
        <v>0</v>
      </c>
      <c r="H90" s="13">
        <v>4</v>
      </c>
      <c r="I90" s="13">
        <v>4</v>
      </c>
      <c r="J90" s="12">
        <v>5.3206273575540974E-2</v>
      </c>
      <c r="K90" s="13">
        <v>0.11851805438522045</v>
      </c>
      <c r="L90" s="13">
        <v>0.11851805438522045</v>
      </c>
      <c r="M90" s="13">
        <v>0.11851805438522045</v>
      </c>
      <c r="N90" s="13">
        <v>2.3148539893141806E-2</v>
      </c>
      <c r="O90" s="13">
        <v>0</v>
      </c>
      <c r="P90" s="13">
        <v>0</v>
      </c>
      <c r="Q90" s="14">
        <v>0.11851805438522045</v>
      </c>
      <c r="R90" s="13">
        <v>0.13046314901072426</v>
      </c>
      <c r="S90" s="13">
        <v>0.13046314901072426</v>
      </c>
      <c r="T90" s="13">
        <v>0.13046314901072426</v>
      </c>
      <c r="U90" s="13">
        <v>7.44521937514383E-2</v>
      </c>
      <c r="V90" s="13">
        <v>5.3206273575540974E-2</v>
      </c>
      <c r="W90" s="13">
        <v>5.3206273575540974E-2</v>
      </c>
      <c r="X90" s="4">
        <v>0.13046314901072426</v>
      </c>
      <c r="Z90" s="12" t="s">
        <v>12</v>
      </c>
      <c r="AA90" s="12">
        <f t="shared" si="24"/>
        <v>5.3206273575540974E-2</v>
      </c>
      <c r="AB90" s="14">
        <f t="shared" si="25"/>
        <v>0.11851805438522045</v>
      </c>
      <c r="AC90" s="14">
        <f t="shared" si="26"/>
        <v>0.13046314901072426</v>
      </c>
      <c r="AD90" s="14"/>
    </row>
    <row r="91" spans="1:30" ht="15" thickBot="1" x14ac:dyDescent="0.4"/>
    <row r="92" spans="1:30" ht="15" thickBot="1" x14ac:dyDescent="0.4">
      <c r="A92" s="1" t="s">
        <v>43</v>
      </c>
      <c r="B92" s="3">
        <v>3</v>
      </c>
    </row>
    <row r="93" spans="1:30" ht="15" thickBot="1" x14ac:dyDescent="0.4">
      <c r="A93" s="1" t="s">
        <v>1</v>
      </c>
      <c r="B93" s="2" t="s">
        <v>28</v>
      </c>
      <c r="C93" s="3"/>
      <c r="AA93" s="15" t="s">
        <v>42</v>
      </c>
      <c r="AB93" s="16"/>
      <c r="AC93" s="11"/>
    </row>
    <row r="94" spans="1:30" ht="15" thickBot="1" x14ac:dyDescent="0.4">
      <c r="A94" s="1"/>
      <c r="B94" s="15" t="s">
        <v>31</v>
      </c>
      <c r="C94" s="9" t="s">
        <v>32</v>
      </c>
      <c r="D94" s="9" t="s">
        <v>33</v>
      </c>
      <c r="E94" s="9" t="s">
        <v>34</v>
      </c>
      <c r="F94" s="9" t="s">
        <v>35</v>
      </c>
      <c r="G94" s="9" t="s">
        <v>36</v>
      </c>
      <c r="H94" s="9" t="s">
        <v>37</v>
      </c>
      <c r="I94" s="9" t="s">
        <v>38</v>
      </c>
      <c r="J94" s="15" t="s">
        <v>13</v>
      </c>
      <c r="K94" s="9" t="s">
        <v>14</v>
      </c>
      <c r="L94" s="9" t="s">
        <v>15</v>
      </c>
      <c r="M94" s="9" t="s">
        <v>16</v>
      </c>
      <c r="N94" s="9" t="s">
        <v>17</v>
      </c>
      <c r="O94" s="9" t="s">
        <v>18</v>
      </c>
      <c r="P94" s="9" t="s">
        <v>19</v>
      </c>
      <c r="Q94" s="16" t="s">
        <v>20</v>
      </c>
      <c r="R94" s="9" t="s">
        <v>21</v>
      </c>
      <c r="S94" s="9" t="s">
        <v>22</v>
      </c>
      <c r="T94" s="9" t="s">
        <v>23</v>
      </c>
      <c r="U94" s="9" t="s">
        <v>24</v>
      </c>
      <c r="V94" s="9" t="s">
        <v>25</v>
      </c>
      <c r="W94" s="9" t="s">
        <v>26</v>
      </c>
      <c r="X94" s="7" t="s">
        <v>27</v>
      </c>
      <c r="AA94" s="6" t="s">
        <v>39</v>
      </c>
      <c r="AB94" s="3" t="s">
        <v>40</v>
      </c>
      <c r="AC94" s="3" t="s">
        <v>41</v>
      </c>
    </row>
    <row r="95" spans="1:30" x14ac:dyDescent="0.35">
      <c r="A95" s="15" t="s">
        <v>4</v>
      </c>
      <c r="B95" s="15" cm="1">
        <f t="array" ref="B95:X103">'Globals PS3'!B17:X25</f>
        <v>68.442535855999935</v>
      </c>
      <c r="C95" s="9">
        <v>68.442535855999935</v>
      </c>
      <c r="D95" s="9">
        <v>68.442535855999935</v>
      </c>
      <c r="E95" s="9">
        <v>0.95450557798937907</v>
      </c>
      <c r="F95" s="9">
        <v>0</v>
      </c>
      <c r="G95" s="9">
        <v>0</v>
      </c>
      <c r="H95" s="9">
        <v>71.56</v>
      </c>
      <c r="I95" s="9">
        <v>71.56</v>
      </c>
      <c r="J95" s="15">
        <v>0.93660277328054065</v>
      </c>
      <c r="K95" s="9">
        <v>0.44739540646156639</v>
      </c>
      <c r="L95" s="9">
        <v>0.44739540646156639</v>
      </c>
      <c r="M95" s="9">
        <v>0.44739540646156639</v>
      </c>
      <c r="N95" s="9">
        <v>0.99331899337175811</v>
      </c>
      <c r="O95" s="9">
        <v>1</v>
      </c>
      <c r="P95" s="9">
        <v>1</v>
      </c>
      <c r="Q95" s="16">
        <v>0.44739540646156639</v>
      </c>
      <c r="R95" s="9">
        <v>0.41937571855169908</v>
      </c>
      <c r="S95" s="9">
        <v>0.41937571855169908</v>
      </c>
      <c r="T95" s="9">
        <v>0.41937571855169908</v>
      </c>
      <c r="U95" s="9">
        <v>0.93040157898896536</v>
      </c>
      <c r="V95" s="9">
        <v>0.93660277328054065</v>
      </c>
      <c r="W95" s="9">
        <v>0.93660277328054065</v>
      </c>
      <c r="X95" s="7">
        <v>0.41937571855169908</v>
      </c>
      <c r="Z95" s="15" t="s">
        <v>4</v>
      </c>
      <c r="AA95" s="15">
        <f t="shared" ref="AA95:AA103" si="27">J95</f>
        <v>0.93660277328054065</v>
      </c>
      <c r="AB95" s="16">
        <f t="shared" ref="AB95:AB103" si="28">Q95</f>
        <v>0.44739540646156639</v>
      </c>
      <c r="AC95" s="16">
        <f t="shared" ref="AC95:AC103" si="29">X95</f>
        <v>0.41937571855169908</v>
      </c>
      <c r="AD95" s="16"/>
    </row>
    <row r="96" spans="1:30" x14ac:dyDescent="0.35">
      <c r="A96" s="10" t="s">
        <v>5</v>
      </c>
      <c r="B96" s="10">
        <v>13.75220721166769</v>
      </c>
      <c r="C96" s="11">
        <v>13.75220721166769</v>
      </c>
      <c r="D96" s="11">
        <v>13.75220721166769</v>
      </c>
      <c r="E96" s="11">
        <v>0.18225069071432881</v>
      </c>
      <c r="F96" s="11">
        <v>0</v>
      </c>
      <c r="G96" s="11">
        <v>0</v>
      </c>
      <c r="H96" s="11">
        <v>1.356465996625053</v>
      </c>
      <c r="I96" s="11">
        <v>1.356465996625053</v>
      </c>
      <c r="J96" s="10">
        <v>1.789185028683923E-2</v>
      </c>
      <c r="K96" s="11">
        <v>3.0334697555542928E-2</v>
      </c>
      <c r="L96" s="11">
        <v>3.0334697555542928E-2</v>
      </c>
      <c r="M96" s="11">
        <v>3.0334697555542928E-2</v>
      </c>
      <c r="N96" s="11">
        <v>9.7402100776904019E-3</v>
      </c>
      <c r="O96" s="11">
        <v>0</v>
      </c>
      <c r="P96" s="11">
        <v>0</v>
      </c>
      <c r="Q96" s="5">
        <v>3.0334697555542928E-2</v>
      </c>
      <c r="R96" s="11">
        <v>3.4514955541528017E-2</v>
      </c>
      <c r="S96" s="11">
        <v>3.4514955541528017E-2</v>
      </c>
      <c r="T96" s="11">
        <v>3.4514955541528017E-2</v>
      </c>
      <c r="U96" s="11">
        <v>2.2540918409677872E-2</v>
      </c>
      <c r="V96" s="11">
        <v>1.789185028683923E-2</v>
      </c>
      <c r="W96" s="11">
        <v>1.789185028683923E-2</v>
      </c>
      <c r="X96" s="8">
        <v>3.4514955541528017E-2</v>
      </c>
      <c r="Z96" s="10" t="s">
        <v>5</v>
      </c>
      <c r="AA96" s="10">
        <f t="shared" si="27"/>
        <v>1.789185028683923E-2</v>
      </c>
      <c r="AB96" s="5">
        <f t="shared" si="28"/>
        <v>3.0334697555542928E-2</v>
      </c>
      <c r="AC96" s="5">
        <f t="shared" si="29"/>
        <v>3.4514955541528017E-2</v>
      </c>
      <c r="AD96" s="5"/>
    </row>
    <row r="97" spans="1:30" x14ac:dyDescent="0.35">
      <c r="A97" s="10" t="s">
        <v>6</v>
      </c>
      <c r="B97" s="10">
        <v>42.875914799999236</v>
      </c>
      <c r="C97" s="11">
        <v>42.875914799999236</v>
      </c>
      <c r="D97" s="11">
        <v>42.875914799999236</v>
      </c>
      <c r="E97" s="11">
        <v>0.60388612394365127</v>
      </c>
      <c r="F97" s="11">
        <v>0</v>
      </c>
      <c r="G97" s="11">
        <v>0</v>
      </c>
      <c r="H97" s="11">
        <v>69</v>
      </c>
      <c r="I97" s="11">
        <v>69</v>
      </c>
      <c r="J97" s="10">
        <v>0.9178082191780822</v>
      </c>
      <c r="K97" s="11">
        <v>0.40070512110955459</v>
      </c>
      <c r="L97" s="11">
        <v>0.40070512110955459</v>
      </c>
      <c r="M97" s="11">
        <v>0.40070512110955459</v>
      </c>
      <c r="N97" s="11">
        <v>0.96726088183040848</v>
      </c>
      <c r="O97" s="11">
        <v>1</v>
      </c>
      <c r="P97" s="11">
        <v>1</v>
      </c>
      <c r="Q97" s="5">
        <v>0.40070512110955459</v>
      </c>
      <c r="R97" s="11">
        <v>0.36777045362109811</v>
      </c>
      <c r="S97" s="11">
        <v>0.36777045362109811</v>
      </c>
      <c r="T97" s="11">
        <v>0.36777045362109811</v>
      </c>
      <c r="U97" s="11">
        <v>0.88775998743338858</v>
      </c>
      <c r="V97" s="11">
        <v>0.9178082191780822</v>
      </c>
      <c r="W97" s="11">
        <v>0.9178082191780822</v>
      </c>
      <c r="X97" s="8">
        <v>0.36777045362109811</v>
      </c>
      <c r="Z97" s="10" t="s">
        <v>6</v>
      </c>
      <c r="AA97" s="10">
        <f t="shared" si="27"/>
        <v>0.9178082191780822</v>
      </c>
      <c r="AB97" s="5">
        <f t="shared" si="28"/>
        <v>0.40070512110955459</v>
      </c>
      <c r="AC97" s="5">
        <f t="shared" si="29"/>
        <v>0.36777045362109811</v>
      </c>
      <c r="AD97" s="5"/>
    </row>
    <row r="98" spans="1:30" x14ac:dyDescent="0.35">
      <c r="A98" s="10" t="s">
        <v>7</v>
      </c>
      <c r="B98" s="10">
        <v>59.893744900000122</v>
      </c>
      <c r="C98" s="11">
        <v>59.893744900000122</v>
      </c>
      <c r="D98" s="11">
        <v>59.893744900000122</v>
      </c>
      <c r="E98" s="11">
        <v>0.82046225890411117</v>
      </c>
      <c r="F98" s="11">
        <v>0</v>
      </c>
      <c r="G98" s="11">
        <v>0</v>
      </c>
      <c r="H98" s="11">
        <v>71</v>
      </c>
      <c r="I98" s="11">
        <v>71</v>
      </c>
      <c r="J98" s="10">
        <v>0.9178082191780822</v>
      </c>
      <c r="K98" s="11">
        <v>0.4222656675661427</v>
      </c>
      <c r="L98" s="11">
        <v>0.4222656675661427</v>
      </c>
      <c r="M98" s="11">
        <v>0.4222656675661427</v>
      </c>
      <c r="N98" s="11">
        <v>0.98782198162377444</v>
      </c>
      <c r="O98" s="11">
        <v>1</v>
      </c>
      <c r="P98" s="11">
        <v>1</v>
      </c>
      <c r="Q98" s="5">
        <v>0.4222656675661427</v>
      </c>
      <c r="R98" s="11">
        <v>0.39526520889539413</v>
      </c>
      <c r="S98" s="11">
        <v>0.39526520889539413</v>
      </c>
      <c r="T98" s="11">
        <v>0.39526520889539413</v>
      </c>
      <c r="U98" s="11">
        <v>0.91650526291070489</v>
      </c>
      <c r="V98" s="11">
        <v>0.9178082191780822</v>
      </c>
      <c r="W98" s="11">
        <v>0.9178082191780822</v>
      </c>
      <c r="X98" s="8">
        <v>0.39526520889539413</v>
      </c>
      <c r="Z98" s="10" t="s">
        <v>7</v>
      </c>
      <c r="AA98" s="10">
        <f t="shared" si="27"/>
        <v>0.9178082191780822</v>
      </c>
      <c r="AB98" s="5">
        <f t="shared" si="28"/>
        <v>0.4222656675661427</v>
      </c>
      <c r="AC98" s="5">
        <f t="shared" si="29"/>
        <v>0.39526520889539413</v>
      </c>
      <c r="AD98" s="5"/>
    </row>
    <row r="99" spans="1:30" x14ac:dyDescent="0.35">
      <c r="A99" s="10" t="s">
        <v>8</v>
      </c>
      <c r="B99" s="10">
        <v>68.390182299998514</v>
      </c>
      <c r="C99" s="11">
        <v>68.390182299998514</v>
      </c>
      <c r="D99" s="11">
        <v>68.390182299998514</v>
      </c>
      <c r="E99" s="11">
        <v>0.94810768450703165</v>
      </c>
      <c r="F99" s="11">
        <v>0</v>
      </c>
      <c r="G99" s="11">
        <v>0</v>
      </c>
      <c r="H99" s="11">
        <v>71</v>
      </c>
      <c r="I99" s="11">
        <v>71</v>
      </c>
      <c r="J99" s="10">
        <v>0.94366197183098588</v>
      </c>
      <c r="K99" s="11">
        <v>0.4443415560993168</v>
      </c>
      <c r="L99" s="11">
        <v>0.4443415560993168</v>
      </c>
      <c r="M99" s="11">
        <v>0.4443415560993168</v>
      </c>
      <c r="N99" s="11">
        <v>1</v>
      </c>
      <c r="O99" s="11">
        <v>1</v>
      </c>
      <c r="P99" s="11">
        <v>1</v>
      </c>
      <c r="Q99" s="5">
        <v>0.4443415560993168</v>
      </c>
      <c r="R99" s="11">
        <v>0.41223534539808793</v>
      </c>
      <c r="S99" s="11">
        <v>0.41223534539808793</v>
      </c>
      <c r="T99" s="11">
        <v>0.41223534539808793</v>
      </c>
      <c r="U99" s="11">
        <v>0.92784187996448952</v>
      </c>
      <c r="V99" s="11">
        <v>0.94366197183098588</v>
      </c>
      <c r="W99" s="11">
        <v>0.94366197183098588</v>
      </c>
      <c r="X99" s="8">
        <v>0.41223534539808793</v>
      </c>
      <c r="Z99" s="10" t="s">
        <v>8</v>
      </c>
      <c r="AA99" s="10">
        <f t="shared" si="27"/>
        <v>0.94366197183098588</v>
      </c>
      <c r="AB99" s="5">
        <f t="shared" si="28"/>
        <v>0.4443415560993168</v>
      </c>
      <c r="AC99" s="5">
        <f t="shared" si="29"/>
        <v>0.41223534539808793</v>
      </c>
      <c r="AD99" s="5"/>
    </row>
    <row r="100" spans="1:30" x14ac:dyDescent="0.35">
      <c r="A100" s="10" t="s">
        <v>9</v>
      </c>
      <c r="B100" s="10">
        <v>79.977095600000212</v>
      </c>
      <c r="C100" s="11">
        <v>79.977095600000212</v>
      </c>
      <c r="D100" s="11">
        <v>79.977095600000212</v>
      </c>
      <c r="E100" s="11">
        <v>1.0955766520547969</v>
      </c>
      <c r="F100" s="11">
        <v>0</v>
      </c>
      <c r="G100" s="11">
        <v>0</v>
      </c>
      <c r="H100" s="11">
        <v>73</v>
      </c>
      <c r="I100" s="11">
        <v>73</v>
      </c>
      <c r="J100" s="10">
        <v>0.94366197183098588</v>
      </c>
      <c r="K100" s="11">
        <v>0.46322060419518979</v>
      </c>
      <c r="L100" s="11">
        <v>0.46322060419518979</v>
      </c>
      <c r="M100" s="11">
        <v>0.46322060419518979</v>
      </c>
      <c r="N100" s="11">
        <v>1</v>
      </c>
      <c r="O100" s="11">
        <v>1</v>
      </c>
      <c r="P100" s="11">
        <v>1</v>
      </c>
      <c r="Q100" s="5">
        <v>0.46322060419518979</v>
      </c>
      <c r="R100" s="11">
        <v>0.43640179507943361</v>
      </c>
      <c r="S100" s="11">
        <v>0.43640179507943361</v>
      </c>
      <c r="T100" s="11">
        <v>0.43640179507943361</v>
      </c>
      <c r="U100" s="11">
        <v>0.94366197183098588</v>
      </c>
      <c r="V100" s="11">
        <v>0.94366197183098588</v>
      </c>
      <c r="W100" s="11">
        <v>0.94366197183098588</v>
      </c>
      <c r="X100" s="8">
        <v>0.43640179507943361</v>
      </c>
      <c r="Z100" s="10" t="s">
        <v>9</v>
      </c>
      <c r="AA100" s="10">
        <f t="shared" si="27"/>
        <v>0.94366197183098588</v>
      </c>
      <c r="AB100" s="5">
        <f t="shared" si="28"/>
        <v>0.46322060419518979</v>
      </c>
      <c r="AC100" s="5">
        <f t="shared" si="29"/>
        <v>0.43640179507943361</v>
      </c>
      <c r="AD100" s="5"/>
    </row>
    <row r="101" spans="1:30" x14ac:dyDescent="0.35">
      <c r="A101" s="10" t="s">
        <v>10</v>
      </c>
      <c r="B101" s="10">
        <v>93.303430400001844</v>
      </c>
      <c r="C101" s="11">
        <v>93.303430400001844</v>
      </c>
      <c r="D101" s="11">
        <v>93.303430400001844</v>
      </c>
      <c r="E101" s="11">
        <v>1.278129183561669</v>
      </c>
      <c r="F101" s="11">
        <v>0</v>
      </c>
      <c r="G101" s="11">
        <v>0</v>
      </c>
      <c r="H101" s="11">
        <v>73</v>
      </c>
      <c r="I101" s="11">
        <v>73</v>
      </c>
      <c r="J101" s="10">
        <v>0.97101449275362317</v>
      </c>
      <c r="K101" s="11">
        <v>0.51165973995491143</v>
      </c>
      <c r="L101" s="11">
        <v>0.51165973995491143</v>
      </c>
      <c r="M101" s="11">
        <v>0.51165973995491143</v>
      </c>
      <c r="N101" s="11">
        <v>1</v>
      </c>
      <c r="O101" s="11">
        <v>1</v>
      </c>
      <c r="P101" s="11">
        <v>1</v>
      </c>
      <c r="Q101" s="5">
        <v>0.51165973995491143</v>
      </c>
      <c r="R101" s="11">
        <v>0.49123418784751138</v>
      </c>
      <c r="S101" s="11">
        <v>0.49123418784751138</v>
      </c>
      <c r="T101" s="11">
        <v>0.49123418784751138</v>
      </c>
      <c r="U101" s="11">
        <v>0.97101449275362317</v>
      </c>
      <c r="V101" s="11">
        <v>0.97101449275362317</v>
      </c>
      <c r="W101" s="11">
        <v>0.97101449275362317</v>
      </c>
      <c r="X101" s="8">
        <v>0.49123418784751138</v>
      </c>
      <c r="Z101" s="10" t="s">
        <v>10</v>
      </c>
      <c r="AA101" s="10">
        <f t="shared" si="27"/>
        <v>0.97101449275362317</v>
      </c>
      <c r="AB101" s="5">
        <f t="shared" si="28"/>
        <v>0.51165973995491143</v>
      </c>
      <c r="AC101" s="5">
        <f t="shared" si="29"/>
        <v>0.49123418784751138</v>
      </c>
      <c r="AD101" s="5"/>
    </row>
    <row r="102" spans="1:30" x14ac:dyDescent="0.35">
      <c r="A102" s="10" t="s">
        <v>11</v>
      </c>
      <c r="B102" s="10">
        <v>20.083350700000089</v>
      </c>
      <c r="C102" s="11">
        <v>20.083350700000089</v>
      </c>
      <c r="D102" s="11">
        <v>20.083350700000089</v>
      </c>
      <c r="E102" s="11">
        <v>0.27511439315068575</v>
      </c>
      <c r="F102" s="11">
        <v>0</v>
      </c>
      <c r="G102" s="11">
        <v>0</v>
      </c>
      <c r="H102" s="11">
        <v>2</v>
      </c>
      <c r="I102" s="11">
        <v>2</v>
      </c>
      <c r="J102" s="10">
        <v>2.5853752652903683E-2</v>
      </c>
      <c r="K102" s="11">
        <v>4.095493662904709E-2</v>
      </c>
      <c r="L102" s="11">
        <v>4.095493662904709E-2</v>
      </c>
      <c r="M102" s="11">
        <v>4.095493662904709E-2</v>
      </c>
      <c r="N102" s="11">
        <v>1.2178018376225563E-2</v>
      </c>
      <c r="O102" s="11">
        <v>0</v>
      </c>
      <c r="P102" s="11">
        <v>0</v>
      </c>
      <c r="Q102" s="5">
        <v>4.095493662904709E-2</v>
      </c>
      <c r="R102" s="11">
        <v>4.1136586184039481E-2</v>
      </c>
      <c r="S102" s="11">
        <v>4.1136586184039481E-2</v>
      </c>
      <c r="T102" s="11">
        <v>4.1136586184039481E-2</v>
      </c>
      <c r="U102" s="11">
        <v>2.7156708920280992E-2</v>
      </c>
      <c r="V102" s="11">
        <v>2.5853752652903683E-2</v>
      </c>
      <c r="W102" s="11">
        <v>2.5853752652903683E-2</v>
      </c>
      <c r="X102" s="8">
        <v>4.1136586184039481E-2</v>
      </c>
      <c r="Z102" s="10" t="s">
        <v>11</v>
      </c>
      <c r="AA102" s="10">
        <f t="shared" si="27"/>
        <v>2.5853752652903683E-2</v>
      </c>
      <c r="AB102" s="5">
        <f t="shared" si="28"/>
        <v>4.095493662904709E-2</v>
      </c>
      <c r="AC102" s="5">
        <f t="shared" si="29"/>
        <v>4.1136586184039481E-2</v>
      </c>
      <c r="AD102" s="5"/>
    </row>
    <row r="103" spans="1:30" ht="15" thickBot="1" x14ac:dyDescent="0.4">
      <c r="A103" s="12" t="s">
        <v>12</v>
      </c>
      <c r="B103" s="12">
        <v>50.427515600002607</v>
      </c>
      <c r="C103" s="13">
        <v>50.427515600002607</v>
      </c>
      <c r="D103" s="13">
        <v>50.427515600002607</v>
      </c>
      <c r="E103" s="13">
        <v>0.67424305961801778</v>
      </c>
      <c r="F103" s="13">
        <v>0</v>
      </c>
      <c r="G103" s="13">
        <v>0</v>
      </c>
      <c r="H103" s="13">
        <v>4</v>
      </c>
      <c r="I103" s="13">
        <v>4</v>
      </c>
      <c r="J103" s="12">
        <v>5.3206273575540974E-2</v>
      </c>
      <c r="K103" s="13">
        <v>0.11095461884535684</v>
      </c>
      <c r="L103" s="13">
        <v>0.11095461884535684</v>
      </c>
      <c r="M103" s="13">
        <v>0.11095461884535684</v>
      </c>
      <c r="N103" s="13">
        <v>3.2739118169591519E-2</v>
      </c>
      <c r="O103" s="13">
        <v>0</v>
      </c>
      <c r="P103" s="13">
        <v>0</v>
      </c>
      <c r="Q103" s="14">
        <v>0.11095461884535684</v>
      </c>
      <c r="R103" s="13">
        <v>0.12346373422641327</v>
      </c>
      <c r="S103" s="13">
        <v>0.12346373422641327</v>
      </c>
      <c r="T103" s="13">
        <v>0.12346373422641327</v>
      </c>
      <c r="U103" s="13">
        <v>8.3254505320234595E-2</v>
      </c>
      <c r="V103" s="13">
        <v>5.3206273575540974E-2</v>
      </c>
      <c r="W103" s="13">
        <v>5.3206273575540974E-2</v>
      </c>
      <c r="X103" s="4">
        <v>0.12346373422641327</v>
      </c>
      <c r="Z103" s="12" t="s">
        <v>12</v>
      </c>
      <c r="AA103" s="12">
        <f t="shared" si="27"/>
        <v>5.3206273575540974E-2</v>
      </c>
      <c r="AB103" s="14">
        <f t="shared" si="28"/>
        <v>0.11095461884535684</v>
      </c>
      <c r="AC103" s="14">
        <f t="shared" si="29"/>
        <v>0.12346373422641327</v>
      </c>
      <c r="AD103" s="14"/>
    </row>
    <row r="104" spans="1:30" ht="15" thickBot="1" x14ac:dyDescent="0.4"/>
    <row r="105" spans="1:30" ht="15" thickBot="1" x14ac:dyDescent="0.4">
      <c r="A105" s="1" t="s">
        <v>43</v>
      </c>
      <c r="B105" s="3">
        <v>3</v>
      </c>
    </row>
    <row r="106" spans="1:30" ht="15" thickBot="1" x14ac:dyDescent="0.4">
      <c r="A106" s="1" t="s">
        <v>1</v>
      </c>
      <c r="B106" s="2" t="s">
        <v>29</v>
      </c>
      <c r="C106" s="3"/>
      <c r="AA106" s="15" t="s">
        <v>42</v>
      </c>
      <c r="AB106" s="16"/>
      <c r="AC106" s="11"/>
    </row>
    <row r="107" spans="1:30" ht="15" thickBot="1" x14ac:dyDescent="0.4">
      <c r="A107" s="1"/>
      <c r="B107" s="15" t="s">
        <v>31</v>
      </c>
      <c r="C107" s="9" t="s">
        <v>32</v>
      </c>
      <c r="D107" s="9" t="s">
        <v>33</v>
      </c>
      <c r="E107" s="9" t="s">
        <v>34</v>
      </c>
      <c r="F107" s="9" t="s">
        <v>35</v>
      </c>
      <c r="G107" s="9" t="s">
        <v>36</v>
      </c>
      <c r="H107" s="9" t="s">
        <v>37</v>
      </c>
      <c r="I107" s="9" t="s">
        <v>38</v>
      </c>
      <c r="J107" s="15" t="s">
        <v>13</v>
      </c>
      <c r="K107" s="9" t="s">
        <v>14</v>
      </c>
      <c r="L107" s="9" t="s">
        <v>15</v>
      </c>
      <c r="M107" s="9" t="s">
        <v>16</v>
      </c>
      <c r="N107" s="9" t="s">
        <v>17</v>
      </c>
      <c r="O107" s="9" t="s">
        <v>18</v>
      </c>
      <c r="P107" s="9" t="s">
        <v>19</v>
      </c>
      <c r="Q107" s="16" t="s">
        <v>20</v>
      </c>
      <c r="R107" s="9" t="s">
        <v>21</v>
      </c>
      <c r="S107" s="9" t="s">
        <v>22</v>
      </c>
      <c r="T107" s="9" t="s">
        <v>23</v>
      </c>
      <c r="U107" s="9" t="s">
        <v>24</v>
      </c>
      <c r="V107" s="9" t="s">
        <v>25</v>
      </c>
      <c r="W107" s="9" t="s">
        <v>26</v>
      </c>
      <c r="X107" s="7" t="s">
        <v>27</v>
      </c>
      <c r="AA107" s="6" t="s">
        <v>39</v>
      </c>
      <c r="AB107" s="3" t="s">
        <v>40</v>
      </c>
      <c r="AC107" s="3" t="s">
        <v>41</v>
      </c>
    </row>
    <row r="108" spans="1:30" x14ac:dyDescent="0.35">
      <c r="A108" s="15" t="s">
        <v>4</v>
      </c>
      <c r="B108" s="15" cm="1">
        <f t="array" ref="B108:X116">'Globals PS3'!B30:X38</f>
        <v>59.790162711999848</v>
      </c>
      <c r="C108" s="9">
        <v>59.790162711999848</v>
      </c>
      <c r="D108" s="9">
        <v>59.790162711999848</v>
      </c>
      <c r="E108" s="9">
        <v>0.82761880498780938</v>
      </c>
      <c r="F108" s="9">
        <v>0</v>
      </c>
      <c r="G108" s="9">
        <v>0</v>
      </c>
      <c r="H108" s="9">
        <v>72.12</v>
      </c>
      <c r="I108" s="9">
        <v>72.12</v>
      </c>
      <c r="J108" s="15">
        <v>0.929243821076149</v>
      </c>
      <c r="K108" s="9">
        <v>0.46707372476011161</v>
      </c>
      <c r="L108" s="9">
        <v>0.46707372476011161</v>
      </c>
      <c r="M108" s="9">
        <v>0.46707372476011161</v>
      </c>
      <c r="N108" s="9">
        <v>0.99705634293269951</v>
      </c>
      <c r="O108" s="9">
        <v>1</v>
      </c>
      <c r="P108" s="9">
        <v>1</v>
      </c>
      <c r="Q108" s="16">
        <v>0.46707372476011161</v>
      </c>
      <c r="R108" s="9">
        <v>0.43431686706207501</v>
      </c>
      <c r="S108" s="9">
        <v>0.43431686706207501</v>
      </c>
      <c r="T108" s="9">
        <v>0.43431686706207501</v>
      </c>
      <c r="U108" s="9">
        <v>0.92651336414351382</v>
      </c>
      <c r="V108" s="9">
        <v>0.929243821076149</v>
      </c>
      <c r="W108" s="9">
        <v>0.929243821076149</v>
      </c>
      <c r="X108" s="7">
        <v>0.43431686706207501</v>
      </c>
      <c r="Z108" s="15" t="s">
        <v>4</v>
      </c>
      <c r="AA108" s="15">
        <f t="shared" ref="AA108:AA116" si="30">J108</f>
        <v>0.929243821076149</v>
      </c>
      <c r="AB108" s="16">
        <f t="shared" ref="AB108:AB116" si="31">Q108</f>
        <v>0.46707372476011161</v>
      </c>
      <c r="AC108" s="16">
        <f t="shared" ref="AC108:AC116" si="32">X108</f>
        <v>0.43431686706207501</v>
      </c>
      <c r="AD108" s="16"/>
    </row>
    <row r="109" spans="1:30" x14ac:dyDescent="0.35">
      <c r="A109" s="10" t="s">
        <v>5</v>
      </c>
      <c r="B109" s="10">
        <v>13.644830231821061</v>
      </c>
      <c r="C109" s="11">
        <v>13.644830231821061</v>
      </c>
      <c r="D109" s="11">
        <v>13.644830231821061</v>
      </c>
      <c r="E109" s="11">
        <v>0.18311853971336589</v>
      </c>
      <c r="F109" s="11">
        <v>0</v>
      </c>
      <c r="G109" s="11">
        <v>0</v>
      </c>
      <c r="H109" s="11">
        <v>1.16619037896906</v>
      </c>
      <c r="I109" s="11">
        <v>1.16619037896906</v>
      </c>
      <c r="J109" s="10">
        <v>1.524430428424582E-2</v>
      </c>
      <c r="K109" s="11">
        <v>3.1353352847810649E-2</v>
      </c>
      <c r="L109" s="11">
        <v>3.1353352847810649E-2</v>
      </c>
      <c r="M109" s="11">
        <v>3.1353352847810649E-2</v>
      </c>
      <c r="N109" s="11">
        <v>9.0178631954481517E-3</v>
      </c>
      <c r="O109" s="11">
        <v>0</v>
      </c>
      <c r="P109" s="11">
        <v>0</v>
      </c>
      <c r="Q109" s="5">
        <v>3.1353352847810649E-2</v>
      </c>
      <c r="R109" s="11">
        <v>3.4392808385234043E-2</v>
      </c>
      <c r="S109" s="11">
        <v>3.4392808385234043E-2</v>
      </c>
      <c r="T109" s="11">
        <v>3.4392808385234043E-2</v>
      </c>
      <c r="U109" s="11">
        <v>1.7630067895652371E-2</v>
      </c>
      <c r="V109" s="11">
        <v>1.524430428424582E-2</v>
      </c>
      <c r="W109" s="11">
        <v>1.524430428424582E-2</v>
      </c>
      <c r="X109" s="8">
        <v>3.4392808385234043E-2</v>
      </c>
      <c r="Z109" s="10" t="s">
        <v>5</v>
      </c>
      <c r="AA109" s="10">
        <f t="shared" si="30"/>
        <v>1.524430428424582E-2</v>
      </c>
      <c r="AB109" s="5">
        <f t="shared" si="31"/>
        <v>3.1353352847810649E-2</v>
      </c>
      <c r="AC109" s="5">
        <f t="shared" si="32"/>
        <v>3.4392808385234043E-2</v>
      </c>
      <c r="AD109" s="5"/>
    </row>
    <row r="110" spans="1:30" x14ac:dyDescent="0.35">
      <c r="A110" s="10" t="s">
        <v>6</v>
      </c>
      <c r="B110" s="10">
        <v>37.870587000001251</v>
      </c>
      <c r="C110" s="11">
        <v>37.870587000001251</v>
      </c>
      <c r="D110" s="11">
        <v>37.870587000001251</v>
      </c>
      <c r="E110" s="11">
        <v>0.54884908695653989</v>
      </c>
      <c r="F110" s="11">
        <v>0</v>
      </c>
      <c r="G110" s="11">
        <v>0</v>
      </c>
      <c r="H110" s="11">
        <v>69</v>
      </c>
      <c r="I110" s="11">
        <v>69</v>
      </c>
      <c r="J110" s="10">
        <v>0.9178082191780822</v>
      </c>
      <c r="K110" s="11">
        <v>0.39722421277672149</v>
      </c>
      <c r="L110" s="11">
        <v>0.39722421277672149</v>
      </c>
      <c r="M110" s="11">
        <v>0.39722421277672149</v>
      </c>
      <c r="N110" s="11">
        <v>0.9639273544956225</v>
      </c>
      <c r="O110" s="11">
        <v>1</v>
      </c>
      <c r="P110" s="11">
        <v>1</v>
      </c>
      <c r="Q110" s="5">
        <v>0.39722421277672149</v>
      </c>
      <c r="R110" s="11">
        <v>0.36457564734301828</v>
      </c>
      <c r="S110" s="11">
        <v>0.36457564734301828</v>
      </c>
      <c r="T110" s="11">
        <v>0.36457564734301828</v>
      </c>
      <c r="U110" s="11">
        <v>0.88470044864666719</v>
      </c>
      <c r="V110" s="11">
        <v>0.9178082191780822</v>
      </c>
      <c r="W110" s="11">
        <v>0.9178082191780822</v>
      </c>
      <c r="X110" s="8">
        <v>0.36457564734301828</v>
      </c>
      <c r="Z110" s="10" t="s">
        <v>6</v>
      </c>
      <c r="AA110" s="10">
        <f t="shared" si="30"/>
        <v>0.9178082191780822</v>
      </c>
      <c r="AB110" s="5">
        <f t="shared" si="31"/>
        <v>0.39722421277672149</v>
      </c>
      <c r="AC110" s="5">
        <f t="shared" si="32"/>
        <v>0.36457564734301828</v>
      </c>
      <c r="AD110" s="5"/>
    </row>
    <row r="111" spans="1:30" x14ac:dyDescent="0.35">
      <c r="A111" s="10" t="s">
        <v>7</v>
      </c>
      <c r="B111" s="10">
        <v>51.085661200000573</v>
      </c>
      <c r="C111" s="11">
        <v>51.085661200000573</v>
      </c>
      <c r="D111" s="11">
        <v>51.085661200000573</v>
      </c>
      <c r="E111" s="11">
        <v>0.69980357808219962</v>
      </c>
      <c r="F111" s="11">
        <v>0</v>
      </c>
      <c r="G111" s="11">
        <v>0</v>
      </c>
      <c r="H111" s="11">
        <v>71</v>
      </c>
      <c r="I111" s="11">
        <v>71</v>
      </c>
      <c r="J111" s="10">
        <v>0.9178082191780822</v>
      </c>
      <c r="K111" s="11">
        <v>0.44760314032650622</v>
      </c>
      <c r="L111" s="11">
        <v>0.44760314032650622</v>
      </c>
      <c r="M111" s="11">
        <v>0.44760314032650622</v>
      </c>
      <c r="N111" s="11">
        <v>1</v>
      </c>
      <c r="O111" s="11">
        <v>1</v>
      </c>
      <c r="P111" s="11">
        <v>1</v>
      </c>
      <c r="Q111" s="5">
        <v>0.44760314032650622</v>
      </c>
      <c r="R111" s="11">
        <v>0.41081384112158792</v>
      </c>
      <c r="S111" s="11">
        <v>0.41081384112158792</v>
      </c>
      <c r="T111" s="11">
        <v>0.41081384112158792</v>
      </c>
      <c r="U111" s="11">
        <v>0.9178082191780822</v>
      </c>
      <c r="V111" s="11">
        <v>0.9178082191780822</v>
      </c>
      <c r="W111" s="11">
        <v>0.9178082191780822</v>
      </c>
      <c r="X111" s="8">
        <v>0.41081384112158792</v>
      </c>
      <c r="Z111" s="10" t="s">
        <v>7</v>
      </c>
      <c r="AA111" s="10">
        <f t="shared" si="30"/>
        <v>0.9178082191780822</v>
      </c>
      <c r="AB111" s="5">
        <f t="shared" si="31"/>
        <v>0.44760314032650622</v>
      </c>
      <c r="AC111" s="5">
        <f t="shared" si="32"/>
        <v>0.41081384112158792</v>
      </c>
      <c r="AD111" s="5"/>
    </row>
    <row r="112" spans="1:30" x14ac:dyDescent="0.35">
      <c r="A112" s="10" t="s">
        <v>8</v>
      </c>
      <c r="B112" s="10">
        <v>57.749333400000523</v>
      </c>
      <c r="C112" s="11">
        <v>57.749333400000523</v>
      </c>
      <c r="D112" s="11">
        <v>57.749333400000523</v>
      </c>
      <c r="E112" s="11">
        <v>0.79108675890411673</v>
      </c>
      <c r="F112" s="11">
        <v>0</v>
      </c>
      <c r="G112" s="11">
        <v>0</v>
      </c>
      <c r="H112" s="11">
        <v>73</v>
      </c>
      <c r="I112" s="11">
        <v>73</v>
      </c>
      <c r="J112" s="10">
        <v>0.9178082191780822</v>
      </c>
      <c r="K112" s="11">
        <v>0.46843986800430099</v>
      </c>
      <c r="L112" s="11">
        <v>0.46843986800430099</v>
      </c>
      <c r="M112" s="11">
        <v>0.46843986800430099</v>
      </c>
      <c r="N112" s="11">
        <v>1</v>
      </c>
      <c r="O112" s="11">
        <v>1</v>
      </c>
      <c r="P112" s="11">
        <v>1</v>
      </c>
      <c r="Q112" s="5">
        <v>0.46843986800430099</v>
      </c>
      <c r="R112" s="11">
        <v>0.42993796104504339</v>
      </c>
      <c r="S112" s="11">
        <v>0.42993796104504339</v>
      </c>
      <c r="T112" s="11">
        <v>0.42993796104504339</v>
      </c>
      <c r="U112" s="11">
        <v>0.9178082191780822</v>
      </c>
      <c r="V112" s="11">
        <v>0.9178082191780822</v>
      </c>
      <c r="W112" s="11">
        <v>0.9178082191780822</v>
      </c>
      <c r="X112" s="8">
        <v>0.42993796104504339</v>
      </c>
      <c r="Z112" s="10" t="s">
        <v>8</v>
      </c>
      <c r="AA112" s="10">
        <f t="shared" si="30"/>
        <v>0.9178082191780822</v>
      </c>
      <c r="AB112" s="5">
        <f t="shared" si="31"/>
        <v>0.46843986800430099</v>
      </c>
      <c r="AC112" s="5">
        <f t="shared" si="32"/>
        <v>0.42993796104504339</v>
      </c>
      <c r="AD112" s="5"/>
    </row>
    <row r="113" spans="1:30" x14ac:dyDescent="0.35">
      <c r="A113" s="10" t="s">
        <v>9</v>
      </c>
      <c r="B113" s="10">
        <v>66.835099799999341</v>
      </c>
      <c r="C113" s="11">
        <v>66.835099799999341</v>
      </c>
      <c r="D113" s="11">
        <v>66.835099799999341</v>
      </c>
      <c r="E113" s="11">
        <v>0.91554931232875814</v>
      </c>
      <c r="F113" s="11">
        <v>0</v>
      </c>
      <c r="G113" s="11">
        <v>0</v>
      </c>
      <c r="H113" s="11">
        <v>73</v>
      </c>
      <c r="I113" s="11">
        <v>73</v>
      </c>
      <c r="J113" s="10">
        <v>0.94366197183098588</v>
      </c>
      <c r="K113" s="11">
        <v>0.48609873036664358</v>
      </c>
      <c r="L113" s="11">
        <v>0.48609873036664358</v>
      </c>
      <c r="M113" s="11">
        <v>0.48609873036664358</v>
      </c>
      <c r="N113" s="11">
        <v>1</v>
      </c>
      <c r="O113" s="11">
        <v>1</v>
      </c>
      <c r="P113" s="11">
        <v>1</v>
      </c>
      <c r="Q113" s="5">
        <v>0.48609873036664358</v>
      </c>
      <c r="R113" s="11">
        <v>0.45559952633888767</v>
      </c>
      <c r="S113" s="11">
        <v>0.45559952633888767</v>
      </c>
      <c r="T113" s="11">
        <v>0.45559952633888767</v>
      </c>
      <c r="U113" s="11">
        <v>0.94366197183098588</v>
      </c>
      <c r="V113" s="11">
        <v>0.94366197183098588</v>
      </c>
      <c r="W113" s="11">
        <v>0.94366197183098588</v>
      </c>
      <c r="X113" s="8">
        <v>0.45559952633888767</v>
      </c>
      <c r="Z113" s="10" t="s">
        <v>9</v>
      </c>
      <c r="AA113" s="10">
        <f t="shared" si="30"/>
        <v>0.94366197183098588</v>
      </c>
      <c r="AB113" s="5">
        <f t="shared" si="31"/>
        <v>0.48609873036664358</v>
      </c>
      <c r="AC113" s="5">
        <f t="shared" si="32"/>
        <v>0.45559952633888767</v>
      </c>
      <c r="AD113" s="5"/>
    </row>
    <row r="114" spans="1:30" x14ac:dyDescent="0.35">
      <c r="A114" s="10" t="s">
        <v>10</v>
      </c>
      <c r="B114" s="10">
        <v>95.664135499998679</v>
      </c>
      <c r="C114" s="11">
        <v>95.664135499998679</v>
      </c>
      <c r="D114" s="11">
        <v>95.664135499998679</v>
      </c>
      <c r="E114" s="11">
        <v>1.3104676095890231</v>
      </c>
      <c r="F114" s="11">
        <v>0</v>
      </c>
      <c r="G114" s="11">
        <v>0</v>
      </c>
      <c r="H114" s="11">
        <v>73</v>
      </c>
      <c r="I114" s="11">
        <v>73</v>
      </c>
      <c r="J114" s="10">
        <v>0.97101449275362317</v>
      </c>
      <c r="K114" s="11">
        <v>0.53004772383069554</v>
      </c>
      <c r="L114" s="11">
        <v>0.53004772383069554</v>
      </c>
      <c r="M114" s="11">
        <v>0.53004772383069554</v>
      </c>
      <c r="N114" s="11">
        <v>1</v>
      </c>
      <c r="O114" s="11">
        <v>1</v>
      </c>
      <c r="P114" s="11">
        <v>1</v>
      </c>
      <c r="Q114" s="5">
        <v>0.53004772383069554</v>
      </c>
      <c r="R114" s="11">
        <v>0.5146840216906754</v>
      </c>
      <c r="S114" s="11">
        <v>0.5146840216906754</v>
      </c>
      <c r="T114" s="11">
        <v>0.5146840216906754</v>
      </c>
      <c r="U114" s="11">
        <v>0.97101449275362317</v>
      </c>
      <c r="V114" s="11">
        <v>0.97101449275362317</v>
      </c>
      <c r="W114" s="11">
        <v>0.97101449275362317</v>
      </c>
      <c r="X114" s="8">
        <v>0.5146840216906754</v>
      </c>
      <c r="Z114" s="10" t="s">
        <v>10</v>
      </c>
      <c r="AA114" s="10">
        <f t="shared" si="30"/>
        <v>0.97101449275362317</v>
      </c>
      <c r="AB114" s="5">
        <f t="shared" si="31"/>
        <v>0.53004772383069554</v>
      </c>
      <c r="AC114" s="5">
        <f t="shared" si="32"/>
        <v>0.5146840216906754</v>
      </c>
      <c r="AD114" s="5"/>
    </row>
    <row r="115" spans="1:30" x14ac:dyDescent="0.35">
      <c r="A115" s="10" t="s">
        <v>11</v>
      </c>
      <c r="B115" s="10">
        <v>15.749438599998768</v>
      </c>
      <c r="C115" s="11">
        <v>15.749438599998768</v>
      </c>
      <c r="D115" s="11">
        <v>15.749438599998768</v>
      </c>
      <c r="E115" s="11">
        <v>0.21574573424655852</v>
      </c>
      <c r="F115" s="11">
        <v>0</v>
      </c>
      <c r="G115" s="11">
        <v>0</v>
      </c>
      <c r="H115" s="11">
        <v>2</v>
      </c>
      <c r="I115" s="11">
        <v>2</v>
      </c>
      <c r="J115" s="10">
        <v>2.5853752652903683E-2</v>
      </c>
      <c r="K115" s="11">
        <v>3.8495590040137362E-2</v>
      </c>
      <c r="L115" s="11">
        <v>3.8495590040137362E-2</v>
      </c>
      <c r="M115" s="11">
        <v>3.8495590040137362E-2</v>
      </c>
      <c r="N115" s="11">
        <v>0</v>
      </c>
      <c r="O115" s="11">
        <v>0</v>
      </c>
      <c r="P115" s="11">
        <v>0</v>
      </c>
      <c r="Q115" s="5">
        <v>3.8495590040137362E-2</v>
      </c>
      <c r="R115" s="11">
        <v>4.4785685217299753E-2</v>
      </c>
      <c r="S115" s="11">
        <v>4.4785685217299753E-2</v>
      </c>
      <c r="T115" s="11">
        <v>4.4785685217299753E-2</v>
      </c>
      <c r="U115" s="11">
        <v>2.5853752652903683E-2</v>
      </c>
      <c r="V115" s="11">
        <v>2.5853752652903683E-2</v>
      </c>
      <c r="W115" s="11">
        <v>2.5853752652903683E-2</v>
      </c>
      <c r="X115" s="8">
        <v>4.4785685217299753E-2</v>
      </c>
      <c r="Z115" s="10" t="s">
        <v>11</v>
      </c>
      <c r="AA115" s="10">
        <f t="shared" si="30"/>
        <v>2.5853752652903683E-2</v>
      </c>
      <c r="AB115" s="5">
        <f t="shared" si="31"/>
        <v>3.8495590040137362E-2</v>
      </c>
      <c r="AC115" s="5">
        <f t="shared" si="32"/>
        <v>4.4785685217299753E-2</v>
      </c>
      <c r="AD115" s="5"/>
    </row>
    <row r="116" spans="1:30" ht="15" thickBot="1" x14ac:dyDescent="0.4">
      <c r="A116" s="12" t="s">
        <v>12</v>
      </c>
      <c r="B116" s="12">
        <v>57.793548499997428</v>
      </c>
      <c r="C116" s="13">
        <v>57.793548499997428</v>
      </c>
      <c r="D116" s="13">
        <v>57.793548499997428</v>
      </c>
      <c r="E116" s="13">
        <v>0.7616185226324832</v>
      </c>
      <c r="F116" s="13">
        <v>0</v>
      </c>
      <c r="G116" s="13">
        <v>0</v>
      </c>
      <c r="H116" s="13">
        <v>4</v>
      </c>
      <c r="I116" s="13">
        <v>4</v>
      </c>
      <c r="J116" s="12">
        <v>5.3206273575540974E-2</v>
      </c>
      <c r="K116" s="13">
        <v>0.13282351105397405</v>
      </c>
      <c r="L116" s="13">
        <v>0.13282351105397405</v>
      </c>
      <c r="M116" s="13">
        <v>0.13282351105397405</v>
      </c>
      <c r="N116" s="13">
        <v>3.6072645504377499E-2</v>
      </c>
      <c r="O116" s="13">
        <v>0</v>
      </c>
      <c r="P116" s="13">
        <v>0</v>
      </c>
      <c r="Q116" s="14">
        <v>0.13282351105397405</v>
      </c>
      <c r="R116" s="13">
        <v>0.15010837434765711</v>
      </c>
      <c r="S116" s="13">
        <v>0.15010837434765711</v>
      </c>
      <c r="T116" s="13">
        <v>0.15010837434765711</v>
      </c>
      <c r="U116" s="13">
        <v>8.6314044106955978E-2</v>
      </c>
      <c r="V116" s="13">
        <v>5.3206273575540974E-2</v>
      </c>
      <c r="W116" s="13">
        <v>5.3206273575540974E-2</v>
      </c>
      <c r="X116" s="4">
        <v>0.15010837434765711</v>
      </c>
      <c r="Z116" s="12" t="s">
        <v>12</v>
      </c>
      <c r="AA116" s="12">
        <f t="shared" si="30"/>
        <v>5.3206273575540974E-2</v>
      </c>
      <c r="AB116" s="14">
        <f t="shared" si="31"/>
        <v>0.13282351105397405</v>
      </c>
      <c r="AC116" s="14">
        <f t="shared" si="32"/>
        <v>0.15010837434765711</v>
      </c>
      <c r="AD116" s="14"/>
    </row>
  </sheetData>
  <mergeCells count="6">
    <mergeCell ref="AF13:AF15"/>
    <mergeCell ref="AH2:AK2"/>
    <mergeCell ref="AL2:AO2"/>
    <mergeCell ref="AF4:AF6"/>
    <mergeCell ref="AF7:AF9"/>
    <mergeCell ref="AF10:AF12"/>
  </mergeCells>
  <conditionalFormatting sqref="AA4:AA12">
    <cfRule type="dataBar" priority="36">
      <dataBar>
        <cfvo type="num" val="0"/>
        <cfvo type="num" val="1"/>
        <color theme="9" tint="0.39997558519241921"/>
      </dataBar>
      <extLst>
        <ext xmlns:x14="http://schemas.microsoft.com/office/spreadsheetml/2009/9/main" uri="{B025F937-C7B1-47D3-B67F-A62EFF666E3E}">
          <x14:id>{14AD6D0C-A6C0-4819-923B-9FB7B0307F29}</x14:id>
        </ext>
      </extLst>
    </cfRule>
  </conditionalFormatting>
  <conditionalFormatting sqref="AB4:AB12">
    <cfRule type="dataBar" priority="35">
      <dataBar>
        <cfvo type="num" val="0"/>
        <cfvo type="num" val="1"/>
        <color theme="9" tint="0.39997558519241921"/>
      </dataBar>
      <extLst>
        <ext xmlns:x14="http://schemas.microsoft.com/office/spreadsheetml/2009/9/main" uri="{B025F937-C7B1-47D3-B67F-A62EFF666E3E}">
          <x14:id>{74B7CE32-7FB7-4B6B-A5F0-949B5E6C5A45}</x14:id>
        </ext>
      </extLst>
    </cfRule>
  </conditionalFormatting>
  <conditionalFormatting sqref="AC4:AC12">
    <cfRule type="dataBar" priority="34">
      <dataBar>
        <cfvo type="num" val="0"/>
        <cfvo type="num" val="1"/>
        <color theme="9" tint="0.39997558519241921"/>
      </dataBar>
      <extLst>
        <ext xmlns:x14="http://schemas.microsoft.com/office/spreadsheetml/2009/9/main" uri="{B025F937-C7B1-47D3-B67F-A62EFF666E3E}">
          <x14:id>{5EF00A34-4DAD-4B93-8856-E9DBAAC91DC0}</x14:id>
        </ext>
      </extLst>
    </cfRule>
  </conditionalFormatting>
  <conditionalFormatting sqref="AA17:AA25">
    <cfRule type="dataBar" priority="33">
      <dataBar>
        <cfvo type="num" val="0"/>
        <cfvo type="num" val="1"/>
        <color theme="9" tint="0.39997558519241921"/>
      </dataBar>
      <extLst>
        <ext xmlns:x14="http://schemas.microsoft.com/office/spreadsheetml/2009/9/main" uri="{B025F937-C7B1-47D3-B67F-A62EFF666E3E}">
          <x14:id>{A6201F20-598D-4B13-AB54-15AE6EE97B19}</x14:id>
        </ext>
      </extLst>
    </cfRule>
  </conditionalFormatting>
  <conditionalFormatting sqref="AB17:AB25">
    <cfRule type="dataBar" priority="32">
      <dataBar>
        <cfvo type="num" val="0"/>
        <cfvo type="num" val="1"/>
        <color theme="9" tint="0.39997558519241921"/>
      </dataBar>
      <extLst>
        <ext xmlns:x14="http://schemas.microsoft.com/office/spreadsheetml/2009/9/main" uri="{B025F937-C7B1-47D3-B67F-A62EFF666E3E}">
          <x14:id>{8412A50E-B05A-4E11-979E-7CB62DEA7FD4}</x14:id>
        </ext>
      </extLst>
    </cfRule>
  </conditionalFormatting>
  <conditionalFormatting sqref="AC17:AC25">
    <cfRule type="dataBar" priority="31">
      <dataBar>
        <cfvo type="num" val="0"/>
        <cfvo type="num" val="1"/>
        <color theme="9" tint="0.39997558519241921"/>
      </dataBar>
      <extLst>
        <ext xmlns:x14="http://schemas.microsoft.com/office/spreadsheetml/2009/9/main" uri="{B025F937-C7B1-47D3-B67F-A62EFF666E3E}">
          <x14:id>{9E607CB8-0744-498B-AE26-5A3F6A3E94D3}</x14:id>
        </ext>
      </extLst>
    </cfRule>
  </conditionalFormatting>
  <conditionalFormatting sqref="AA30:AA38">
    <cfRule type="dataBar" priority="30">
      <dataBar>
        <cfvo type="num" val="0"/>
        <cfvo type="num" val="1"/>
        <color theme="9" tint="0.39997558519241921"/>
      </dataBar>
      <extLst>
        <ext xmlns:x14="http://schemas.microsoft.com/office/spreadsheetml/2009/9/main" uri="{B025F937-C7B1-47D3-B67F-A62EFF666E3E}">
          <x14:id>{C551F06B-0E49-4542-B749-DCF03DA14F4E}</x14:id>
        </ext>
      </extLst>
    </cfRule>
  </conditionalFormatting>
  <conditionalFormatting sqref="AB30:AB38">
    <cfRule type="dataBar" priority="29">
      <dataBar>
        <cfvo type="num" val="0"/>
        <cfvo type="num" val="1"/>
        <color theme="9" tint="0.39997558519241921"/>
      </dataBar>
      <extLst>
        <ext xmlns:x14="http://schemas.microsoft.com/office/spreadsheetml/2009/9/main" uri="{B025F937-C7B1-47D3-B67F-A62EFF666E3E}">
          <x14:id>{37E9ED53-8DC9-499D-B495-ECB0A255B0E2}</x14:id>
        </ext>
      </extLst>
    </cfRule>
  </conditionalFormatting>
  <conditionalFormatting sqref="AC30:AC38">
    <cfRule type="dataBar" priority="28">
      <dataBar>
        <cfvo type="num" val="0"/>
        <cfvo type="num" val="1"/>
        <color theme="9" tint="0.39997558519241921"/>
      </dataBar>
      <extLst>
        <ext xmlns:x14="http://schemas.microsoft.com/office/spreadsheetml/2009/9/main" uri="{B025F937-C7B1-47D3-B67F-A62EFF666E3E}">
          <x14:id>{08922563-F288-4E8E-A04C-1B6F42283B21}</x14:id>
        </ext>
      </extLst>
    </cfRule>
  </conditionalFormatting>
  <conditionalFormatting sqref="AA43:AA51">
    <cfRule type="dataBar" priority="27">
      <dataBar>
        <cfvo type="num" val="0"/>
        <cfvo type="num" val="1"/>
        <color theme="9" tint="0.39997558519241921"/>
      </dataBar>
      <extLst>
        <ext xmlns:x14="http://schemas.microsoft.com/office/spreadsheetml/2009/9/main" uri="{B025F937-C7B1-47D3-B67F-A62EFF666E3E}">
          <x14:id>{5714B0C0-430E-4202-BC39-8A3A34A50845}</x14:id>
        </ext>
      </extLst>
    </cfRule>
  </conditionalFormatting>
  <conditionalFormatting sqref="AB43:AB51">
    <cfRule type="dataBar" priority="26">
      <dataBar>
        <cfvo type="num" val="0"/>
        <cfvo type="num" val="1"/>
        <color theme="9" tint="0.39997558519241921"/>
      </dataBar>
      <extLst>
        <ext xmlns:x14="http://schemas.microsoft.com/office/spreadsheetml/2009/9/main" uri="{B025F937-C7B1-47D3-B67F-A62EFF666E3E}">
          <x14:id>{D6B06D17-47C8-401C-9DDA-50CFD5C50853}</x14:id>
        </ext>
      </extLst>
    </cfRule>
  </conditionalFormatting>
  <conditionalFormatting sqref="AC43:AC51">
    <cfRule type="dataBar" priority="25">
      <dataBar>
        <cfvo type="num" val="0"/>
        <cfvo type="num" val="1"/>
        <color theme="9" tint="0.39997558519241921"/>
      </dataBar>
      <extLst>
        <ext xmlns:x14="http://schemas.microsoft.com/office/spreadsheetml/2009/9/main" uri="{B025F937-C7B1-47D3-B67F-A62EFF666E3E}">
          <x14:id>{B3304628-2945-4416-8929-48B52B69AF86}</x14:id>
        </ext>
      </extLst>
    </cfRule>
  </conditionalFormatting>
  <conditionalFormatting sqref="AA56:AA64">
    <cfRule type="dataBar" priority="24">
      <dataBar>
        <cfvo type="num" val="0"/>
        <cfvo type="num" val="1"/>
        <color theme="9" tint="0.39997558519241921"/>
      </dataBar>
      <extLst>
        <ext xmlns:x14="http://schemas.microsoft.com/office/spreadsheetml/2009/9/main" uri="{B025F937-C7B1-47D3-B67F-A62EFF666E3E}">
          <x14:id>{A5F9B533-8FC7-4C3F-8273-67E32C432FA4}</x14:id>
        </ext>
      </extLst>
    </cfRule>
  </conditionalFormatting>
  <conditionalFormatting sqref="AB56:AB64">
    <cfRule type="dataBar" priority="23">
      <dataBar>
        <cfvo type="num" val="0"/>
        <cfvo type="num" val="1"/>
        <color theme="9" tint="0.39997558519241921"/>
      </dataBar>
      <extLst>
        <ext xmlns:x14="http://schemas.microsoft.com/office/spreadsheetml/2009/9/main" uri="{B025F937-C7B1-47D3-B67F-A62EFF666E3E}">
          <x14:id>{4D8AF77A-8B24-4A5F-AB9B-7978C518FB94}</x14:id>
        </ext>
      </extLst>
    </cfRule>
  </conditionalFormatting>
  <conditionalFormatting sqref="AC56:AC64">
    <cfRule type="dataBar" priority="22">
      <dataBar>
        <cfvo type="num" val="0"/>
        <cfvo type="num" val="1"/>
        <color theme="9" tint="0.39997558519241921"/>
      </dataBar>
      <extLst>
        <ext xmlns:x14="http://schemas.microsoft.com/office/spreadsheetml/2009/9/main" uri="{B025F937-C7B1-47D3-B67F-A62EFF666E3E}">
          <x14:id>{A4C7C975-5A52-4EDA-8351-C1D0553FB508}</x14:id>
        </ext>
      </extLst>
    </cfRule>
  </conditionalFormatting>
  <conditionalFormatting sqref="AA69:AA77">
    <cfRule type="dataBar" priority="21">
      <dataBar>
        <cfvo type="num" val="0"/>
        <cfvo type="num" val="1"/>
        <color theme="9" tint="0.39997558519241921"/>
      </dataBar>
      <extLst>
        <ext xmlns:x14="http://schemas.microsoft.com/office/spreadsheetml/2009/9/main" uri="{B025F937-C7B1-47D3-B67F-A62EFF666E3E}">
          <x14:id>{47CDB036-9C2B-4291-9E81-F7ADBF3E9C42}</x14:id>
        </ext>
      </extLst>
    </cfRule>
  </conditionalFormatting>
  <conditionalFormatting sqref="AB69:AB77">
    <cfRule type="dataBar" priority="20">
      <dataBar>
        <cfvo type="num" val="0"/>
        <cfvo type="num" val="1"/>
        <color theme="9" tint="0.39997558519241921"/>
      </dataBar>
      <extLst>
        <ext xmlns:x14="http://schemas.microsoft.com/office/spreadsheetml/2009/9/main" uri="{B025F937-C7B1-47D3-B67F-A62EFF666E3E}">
          <x14:id>{851DF2D4-54B0-4EDE-87F9-15F379991E36}</x14:id>
        </ext>
      </extLst>
    </cfRule>
  </conditionalFormatting>
  <conditionalFormatting sqref="AC69:AC77">
    <cfRule type="dataBar" priority="19">
      <dataBar>
        <cfvo type="num" val="0"/>
        <cfvo type="num" val="1"/>
        <color theme="9" tint="0.39997558519241921"/>
      </dataBar>
      <extLst>
        <ext xmlns:x14="http://schemas.microsoft.com/office/spreadsheetml/2009/9/main" uri="{B025F937-C7B1-47D3-B67F-A62EFF666E3E}">
          <x14:id>{B92BE308-B7E4-4AE8-9DC6-E603005D711B}</x14:id>
        </ext>
      </extLst>
    </cfRule>
  </conditionalFormatting>
  <conditionalFormatting sqref="AA82:AA90">
    <cfRule type="dataBar" priority="18">
      <dataBar>
        <cfvo type="num" val="0"/>
        <cfvo type="num" val="1"/>
        <color theme="9" tint="0.39997558519241921"/>
      </dataBar>
      <extLst>
        <ext xmlns:x14="http://schemas.microsoft.com/office/spreadsheetml/2009/9/main" uri="{B025F937-C7B1-47D3-B67F-A62EFF666E3E}">
          <x14:id>{9430F6E2-AB33-4B44-80DD-084FC3D418BC}</x14:id>
        </ext>
      </extLst>
    </cfRule>
  </conditionalFormatting>
  <conditionalFormatting sqref="AB82:AB90">
    <cfRule type="dataBar" priority="17">
      <dataBar>
        <cfvo type="num" val="0"/>
        <cfvo type="num" val="1"/>
        <color theme="9" tint="0.39997558519241921"/>
      </dataBar>
      <extLst>
        <ext xmlns:x14="http://schemas.microsoft.com/office/spreadsheetml/2009/9/main" uri="{B025F937-C7B1-47D3-B67F-A62EFF666E3E}">
          <x14:id>{549A5ACE-1A5A-49C9-A702-DB52A2306D64}</x14:id>
        </ext>
      </extLst>
    </cfRule>
  </conditionalFormatting>
  <conditionalFormatting sqref="AC82:AC90">
    <cfRule type="dataBar" priority="16">
      <dataBar>
        <cfvo type="num" val="0"/>
        <cfvo type="num" val="1"/>
        <color theme="9" tint="0.39997558519241921"/>
      </dataBar>
      <extLst>
        <ext xmlns:x14="http://schemas.microsoft.com/office/spreadsheetml/2009/9/main" uri="{B025F937-C7B1-47D3-B67F-A62EFF666E3E}">
          <x14:id>{B5BC4DA6-33DC-438D-840E-83E713E2C9E7}</x14:id>
        </ext>
      </extLst>
    </cfRule>
  </conditionalFormatting>
  <conditionalFormatting sqref="AA95:AA103">
    <cfRule type="dataBar" priority="15">
      <dataBar>
        <cfvo type="num" val="0"/>
        <cfvo type="num" val="1"/>
        <color theme="9" tint="0.39997558519241921"/>
      </dataBar>
      <extLst>
        <ext xmlns:x14="http://schemas.microsoft.com/office/spreadsheetml/2009/9/main" uri="{B025F937-C7B1-47D3-B67F-A62EFF666E3E}">
          <x14:id>{4B3CF26E-6157-4119-84E4-ADA90B58851F}</x14:id>
        </ext>
      </extLst>
    </cfRule>
  </conditionalFormatting>
  <conditionalFormatting sqref="AB95:AB103">
    <cfRule type="dataBar" priority="14">
      <dataBar>
        <cfvo type="num" val="0"/>
        <cfvo type="num" val="1"/>
        <color theme="9" tint="0.39997558519241921"/>
      </dataBar>
      <extLst>
        <ext xmlns:x14="http://schemas.microsoft.com/office/spreadsheetml/2009/9/main" uri="{B025F937-C7B1-47D3-B67F-A62EFF666E3E}">
          <x14:id>{DF522B55-6CEA-40C8-AD15-998AC0BF9FE0}</x14:id>
        </ext>
      </extLst>
    </cfRule>
  </conditionalFormatting>
  <conditionalFormatting sqref="AC95:AC103">
    <cfRule type="dataBar" priority="13">
      <dataBar>
        <cfvo type="num" val="0"/>
        <cfvo type="num" val="1"/>
        <color theme="9" tint="0.39997558519241921"/>
      </dataBar>
      <extLst>
        <ext xmlns:x14="http://schemas.microsoft.com/office/spreadsheetml/2009/9/main" uri="{B025F937-C7B1-47D3-B67F-A62EFF666E3E}">
          <x14:id>{C1B51E53-2BDD-4D18-9E42-A8BC3343D688}</x14:id>
        </ext>
      </extLst>
    </cfRule>
  </conditionalFormatting>
  <conditionalFormatting sqref="AA108:AA116">
    <cfRule type="dataBar" priority="12">
      <dataBar>
        <cfvo type="num" val="0"/>
        <cfvo type="num" val="1"/>
        <color theme="9" tint="0.39997558519241921"/>
      </dataBar>
      <extLst>
        <ext xmlns:x14="http://schemas.microsoft.com/office/spreadsheetml/2009/9/main" uri="{B025F937-C7B1-47D3-B67F-A62EFF666E3E}">
          <x14:id>{121FEBA0-A072-4658-81D4-47C48A9917DC}</x14:id>
        </ext>
      </extLst>
    </cfRule>
  </conditionalFormatting>
  <conditionalFormatting sqref="AB108:AB116">
    <cfRule type="dataBar" priority="11">
      <dataBar>
        <cfvo type="num" val="0"/>
        <cfvo type="num" val="1"/>
        <color theme="9" tint="0.39997558519241921"/>
      </dataBar>
      <extLst>
        <ext xmlns:x14="http://schemas.microsoft.com/office/spreadsheetml/2009/9/main" uri="{B025F937-C7B1-47D3-B67F-A62EFF666E3E}">
          <x14:id>{16EC3BC0-6DC8-4F2C-BDAD-A54CC487A9DB}</x14:id>
        </ext>
      </extLst>
    </cfRule>
  </conditionalFormatting>
  <conditionalFormatting sqref="AC108:AC116">
    <cfRule type="dataBar" priority="10">
      <dataBar>
        <cfvo type="num" val="0"/>
        <cfvo type="num" val="1"/>
        <color theme="9" tint="0.39997558519241921"/>
      </dataBar>
      <extLst>
        <ext xmlns:x14="http://schemas.microsoft.com/office/spreadsheetml/2009/9/main" uri="{B025F937-C7B1-47D3-B67F-A62EFF666E3E}">
          <x14:id>{AE84A3EF-583A-4151-928B-B405E1CFA5A7}</x14:id>
        </ext>
      </extLst>
    </cfRule>
  </conditionalFormatting>
  <conditionalFormatting sqref="AH4:AN15">
    <cfRule type="dataBar" priority="1">
      <dataBar>
        <cfvo type="num" val="0"/>
        <cfvo type="num" val="1"/>
        <color theme="9" tint="0.39997558519241921"/>
      </dataBar>
      <extLst>
        <ext xmlns:x14="http://schemas.microsoft.com/office/spreadsheetml/2009/9/main" uri="{B025F937-C7B1-47D3-B67F-A62EFF666E3E}">
          <x14:id>{768128AB-8D99-493B-8179-3D5DE5CC7B59}</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14AD6D0C-A6C0-4819-923B-9FB7B0307F29}">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74B7CE32-7FB7-4B6B-A5F0-949B5E6C5A45}">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5EF00A34-4DAD-4B93-8856-E9DBAAC91DC0}">
            <x14:dataBar minLength="0" maxLength="100" gradient="0">
              <x14:cfvo type="num">
                <xm:f>0</xm:f>
              </x14:cfvo>
              <x14:cfvo type="num">
                <xm:f>1</xm:f>
              </x14:cfvo>
              <x14:negativeFillColor rgb="FFFF0000"/>
              <x14:axisColor rgb="FF000000"/>
            </x14:dataBar>
          </x14:cfRule>
          <xm:sqref>AC4:AC12</xm:sqref>
        </x14:conditionalFormatting>
        <x14:conditionalFormatting xmlns:xm="http://schemas.microsoft.com/office/excel/2006/main">
          <x14:cfRule type="dataBar" id="{A6201F20-598D-4B13-AB54-15AE6EE97B19}">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8412A50E-B05A-4E11-979E-7CB62DEA7FD4}">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9E607CB8-0744-498B-AE26-5A3F6A3E94D3}">
            <x14:dataBar minLength="0" maxLength="100" gradient="0">
              <x14:cfvo type="num">
                <xm:f>0</xm:f>
              </x14:cfvo>
              <x14:cfvo type="num">
                <xm:f>1</xm:f>
              </x14:cfvo>
              <x14:negativeFillColor rgb="FFFF0000"/>
              <x14:axisColor rgb="FF000000"/>
            </x14:dataBar>
          </x14:cfRule>
          <xm:sqref>AC17:AC25</xm:sqref>
        </x14:conditionalFormatting>
        <x14:conditionalFormatting xmlns:xm="http://schemas.microsoft.com/office/excel/2006/main">
          <x14:cfRule type="dataBar" id="{C551F06B-0E49-4542-B749-DCF03DA14F4E}">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37E9ED53-8DC9-499D-B495-ECB0A255B0E2}">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08922563-F288-4E8E-A04C-1B6F42283B21}">
            <x14:dataBar minLength="0" maxLength="100" gradient="0">
              <x14:cfvo type="num">
                <xm:f>0</xm:f>
              </x14:cfvo>
              <x14:cfvo type="num">
                <xm:f>1</xm:f>
              </x14:cfvo>
              <x14:negativeFillColor rgb="FFFF0000"/>
              <x14:axisColor rgb="FF000000"/>
            </x14:dataBar>
          </x14:cfRule>
          <xm:sqref>AC30:AC38</xm:sqref>
        </x14:conditionalFormatting>
        <x14:conditionalFormatting xmlns:xm="http://schemas.microsoft.com/office/excel/2006/main">
          <x14:cfRule type="dataBar" id="{5714B0C0-430E-4202-BC39-8A3A34A50845}">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6B06D17-47C8-401C-9DDA-50CFD5C50853}">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B3304628-2945-4416-8929-48B52B69AF86}">
            <x14:dataBar minLength="0" maxLength="100" gradient="0">
              <x14:cfvo type="num">
                <xm:f>0</xm:f>
              </x14:cfvo>
              <x14:cfvo type="num">
                <xm:f>1</xm:f>
              </x14:cfvo>
              <x14:negativeFillColor rgb="FFFF0000"/>
              <x14:axisColor rgb="FF000000"/>
            </x14:dataBar>
          </x14:cfRule>
          <xm:sqref>AC43:AC51</xm:sqref>
        </x14:conditionalFormatting>
        <x14:conditionalFormatting xmlns:xm="http://schemas.microsoft.com/office/excel/2006/main">
          <x14:cfRule type="dataBar" id="{A5F9B533-8FC7-4C3F-8273-67E32C432FA4}">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4D8AF77A-8B24-4A5F-AB9B-7978C518FB94}">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A4C7C975-5A52-4EDA-8351-C1D0553FB508}">
            <x14:dataBar minLength="0" maxLength="100" gradient="0">
              <x14:cfvo type="num">
                <xm:f>0</xm:f>
              </x14:cfvo>
              <x14:cfvo type="num">
                <xm:f>1</xm:f>
              </x14:cfvo>
              <x14:negativeFillColor rgb="FFFF0000"/>
              <x14:axisColor rgb="FF000000"/>
            </x14:dataBar>
          </x14:cfRule>
          <xm:sqref>AC56:AC64</xm:sqref>
        </x14:conditionalFormatting>
        <x14:conditionalFormatting xmlns:xm="http://schemas.microsoft.com/office/excel/2006/main">
          <x14:cfRule type="dataBar" id="{47CDB036-9C2B-4291-9E81-F7ADBF3E9C42}">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851DF2D4-54B0-4EDE-87F9-15F379991E36}">
            <x14:dataBar minLength="0" maxLength="100" gradient="0">
              <x14:cfvo type="num">
                <xm:f>0</xm:f>
              </x14:cfvo>
              <x14:cfvo type="num">
                <xm:f>1</xm:f>
              </x14:cfvo>
              <x14:negativeFillColor rgb="FFFF0000"/>
              <x14:axisColor rgb="FF000000"/>
            </x14:dataBar>
          </x14:cfRule>
          <xm:sqref>AB69:AB77</xm:sqref>
        </x14:conditionalFormatting>
        <x14:conditionalFormatting xmlns:xm="http://schemas.microsoft.com/office/excel/2006/main">
          <x14:cfRule type="dataBar" id="{B92BE308-B7E4-4AE8-9DC6-E603005D711B}">
            <x14:dataBar minLength="0" maxLength="100" gradient="0">
              <x14:cfvo type="num">
                <xm:f>0</xm:f>
              </x14:cfvo>
              <x14:cfvo type="num">
                <xm:f>1</xm:f>
              </x14:cfvo>
              <x14:negativeFillColor rgb="FFFF0000"/>
              <x14:axisColor rgb="FF000000"/>
            </x14:dataBar>
          </x14:cfRule>
          <xm:sqref>AC69:AC77</xm:sqref>
        </x14:conditionalFormatting>
        <x14:conditionalFormatting xmlns:xm="http://schemas.microsoft.com/office/excel/2006/main">
          <x14:cfRule type="dataBar" id="{9430F6E2-AB33-4B44-80DD-084FC3D418BC}">
            <x14:dataBar minLength="0" maxLength="100" gradient="0">
              <x14:cfvo type="num">
                <xm:f>0</xm:f>
              </x14:cfvo>
              <x14:cfvo type="num">
                <xm:f>1</xm:f>
              </x14:cfvo>
              <x14:negativeFillColor rgb="FFFF0000"/>
              <x14:axisColor rgb="FF000000"/>
            </x14:dataBar>
          </x14:cfRule>
          <xm:sqref>AA82:AA90</xm:sqref>
        </x14:conditionalFormatting>
        <x14:conditionalFormatting xmlns:xm="http://schemas.microsoft.com/office/excel/2006/main">
          <x14:cfRule type="dataBar" id="{549A5ACE-1A5A-49C9-A702-DB52A2306D64}">
            <x14:dataBar minLength="0" maxLength="100" gradient="0">
              <x14:cfvo type="num">
                <xm:f>0</xm:f>
              </x14:cfvo>
              <x14:cfvo type="num">
                <xm:f>1</xm:f>
              </x14:cfvo>
              <x14:negativeFillColor rgb="FFFF0000"/>
              <x14:axisColor rgb="FF000000"/>
            </x14:dataBar>
          </x14:cfRule>
          <xm:sqref>AB82:AB90</xm:sqref>
        </x14:conditionalFormatting>
        <x14:conditionalFormatting xmlns:xm="http://schemas.microsoft.com/office/excel/2006/main">
          <x14:cfRule type="dataBar" id="{B5BC4DA6-33DC-438D-840E-83E713E2C9E7}">
            <x14:dataBar minLength="0" maxLength="100" gradient="0">
              <x14:cfvo type="num">
                <xm:f>0</xm:f>
              </x14:cfvo>
              <x14:cfvo type="num">
                <xm:f>1</xm:f>
              </x14:cfvo>
              <x14:negativeFillColor rgb="FFFF0000"/>
              <x14:axisColor rgb="FF000000"/>
            </x14:dataBar>
          </x14:cfRule>
          <xm:sqref>AC82:AC90</xm:sqref>
        </x14:conditionalFormatting>
        <x14:conditionalFormatting xmlns:xm="http://schemas.microsoft.com/office/excel/2006/main">
          <x14:cfRule type="dataBar" id="{4B3CF26E-6157-4119-84E4-ADA90B58851F}">
            <x14:dataBar minLength="0" maxLength="100" gradient="0">
              <x14:cfvo type="num">
                <xm:f>0</xm:f>
              </x14:cfvo>
              <x14:cfvo type="num">
                <xm:f>1</xm:f>
              </x14:cfvo>
              <x14:negativeFillColor rgb="FFFF0000"/>
              <x14:axisColor rgb="FF000000"/>
            </x14:dataBar>
          </x14:cfRule>
          <xm:sqref>AA95:AA103</xm:sqref>
        </x14:conditionalFormatting>
        <x14:conditionalFormatting xmlns:xm="http://schemas.microsoft.com/office/excel/2006/main">
          <x14:cfRule type="dataBar" id="{DF522B55-6CEA-40C8-AD15-998AC0BF9FE0}">
            <x14:dataBar minLength="0" maxLength="100" gradient="0">
              <x14:cfvo type="num">
                <xm:f>0</xm:f>
              </x14:cfvo>
              <x14:cfvo type="num">
                <xm:f>1</xm:f>
              </x14:cfvo>
              <x14:negativeFillColor rgb="FFFF0000"/>
              <x14:axisColor rgb="FF000000"/>
            </x14:dataBar>
          </x14:cfRule>
          <xm:sqref>AB95:AB103</xm:sqref>
        </x14:conditionalFormatting>
        <x14:conditionalFormatting xmlns:xm="http://schemas.microsoft.com/office/excel/2006/main">
          <x14:cfRule type="dataBar" id="{C1B51E53-2BDD-4D18-9E42-A8BC3343D688}">
            <x14:dataBar minLength="0" maxLength="100" gradient="0">
              <x14:cfvo type="num">
                <xm:f>0</xm:f>
              </x14:cfvo>
              <x14:cfvo type="num">
                <xm:f>1</xm:f>
              </x14:cfvo>
              <x14:negativeFillColor rgb="FFFF0000"/>
              <x14:axisColor rgb="FF000000"/>
            </x14:dataBar>
          </x14:cfRule>
          <xm:sqref>AC95:AC103</xm:sqref>
        </x14:conditionalFormatting>
        <x14:conditionalFormatting xmlns:xm="http://schemas.microsoft.com/office/excel/2006/main">
          <x14:cfRule type="dataBar" id="{121FEBA0-A072-4658-81D4-47C48A9917DC}">
            <x14:dataBar minLength="0" maxLength="100" gradient="0">
              <x14:cfvo type="num">
                <xm:f>0</xm:f>
              </x14:cfvo>
              <x14:cfvo type="num">
                <xm:f>1</xm:f>
              </x14:cfvo>
              <x14:negativeFillColor rgb="FFFF0000"/>
              <x14:axisColor rgb="FF000000"/>
            </x14:dataBar>
          </x14:cfRule>
          <xm:sqref>AA108:AA116</xm:sqref>
        </x14:conditionalFormatting>
        <x14:conditionalFormatting xmlns:xm="http://schemas.microsoft.com/office/excel/2006/main">
          <x14:cfRule type="dataBar" id="{16EC3BC0-6DC8-4F2C-BDAD-A54CC487A9DB}">
            <x14:dataBar minLength="0" maxLength="100" gradient="0">
              <x14:cfvo type="num">
                <xm:f>0</xm:f>
              </x14:cfvo>
              <x14:cfvo type="num">
                <xm:f>1</xm:f>
              </x14:cfvo>
              <x14:negativeFillColor rgb="FFFF0000"/>
              <x14:axisColor rgb="FF000000"/>
            </x14:dataBar>
          </x14:cfRule>
          <xm:sqref>AB108:AB116</xm:sqref>
        </x14:conditionalFormatting>
        <x14:conditionalFormatting xmlns:xm="http://schemas.microsoft.com/office/excel/2006/main">
          <x14:cfRule type="dataBar" id="{AE84A3EF-583A-4151-928B-B405E1CFA5A7}">
            <x14:dataBar minLength="0" maxLength="100" gradient="0">
              <x14:cfvo type="num">
                <xm:f>0</xm:f>
              </x14:cfvo>
              <x14:cfvo type="num">
                <xm:f>1</xm:f>
              </x14:cfvo>
              <x14:negativeFillColor rgb="FFFF0000"/>
              <x14:axisColor rgb="FF000000"/>
            </x14:dataBar>
          </x14:cfRule>
          <xm:sqref>AC108:AC116</xm:sqref>
        </x14:conditionalFormatting>
        <x14:conditionalFormatting xmlns:xm="http://schemas.microsoft.com/office/excel/2006/main">
          <x14:cfRule type="dataBar" id="{768128AB-8D99-493B-8179-3D5DE5CC7B59}">
            <x14:dataBar minLength="0" maxLength="100" gradient="0">
              <x14:cfvo type="num">
                <xm:f>0</xm:f>
              </x14:cfvo>
              <x14:cfvo type="num">
                <xm:f>1</xm:f>
              </x14:cfvo>
              <x14:negativeFillColor rgb="FFFF0000"/>
              <x14:axisColor rgb="FF000000"/>
            </x14:dataBar>
          </x14:cfRule>
          <xm:sqref>AH4:AN15</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26ED2E69-1825-42E9-BF77-DBAF8CE633A8}">
          <x14:colorSeries rgb="FF376092"/>
          <x14:colorNegative rgb="FFD00000"/>
          <x14:colorAxis rgb="FF000000"/>
          <x14:colorMarkers rgb="FFD00000"/>
          <x14:colorFirst rgb="FFD00000"/>
          <x14:colorLast rgb="FFD00000"/>
          <x14:colorHigh rgb="FFD00000"/>
          <x14:colorLow rgb="FFD00000"/>
          <x14:sparklines>
            <x14:sparkline>
              <xm:f>'Globals All Problems Seqa'!AL13:AN13</xm:f>
              <xm:sqref>AL16</xm:sqref>
            </x14:sparkline>
            <x14:sparkline>
              <xm:f>'Globals All Problems Seqa'!AL14:AN14</xm:f>
              <xm:sqref>AM16</xm:sqref>
            </x14:sparkline>
            <x14:sparkline>
              <xm:f>'Globals All Problems Seqa'!AL15:AN15</xm:f>
              <xm:sqref>AN16</xm:sqref>
            </x14:sparkline>
          </x14:sparklines>
        </x14:sparklineGroup>
        <x14:sparklineGroup type="column" displayEmptyCellsAs="gap" xr2:uid="{184030ED-A9DE-4FF4-A70C-ECF6310F79B7}">
          <x14:colorSeries rgb="FF376092"/>
          <x14:colorNegative rgb="FFD00000"/>
          <x14:colorAxis rgb="FF000000"/>
          <x14:colorMarkers rgb="FFD00000"/>
          <x14:colorFirst rgb="FFD00000"/>
          <x14:colorLast rgb="FFD00000"/>
          <x14:colorHigh rgb="FFD00000"/>
          <x14:colorLow rgb="FFD00000"/>
          <x14:sparklines>
            <x14:sparkline>
              <xm:f>'Globals All Problems Seqa'!AH13:AJ13</xm:f>
              <xm:sqref>AH16</xm:sqref>
            </x14:sparkline>
            <x14:sparkline>
              <xm:f>'Globals All Problems Seqa'!AH14:AJ14</xm:f>
              <xm:sqref>AI16</xm:sqref>
            </x14:sparkline>
            <x14:sparkline>
              <xm:f>'Globals All Problems Seqa'!AH15:AJ15</xm:f>
              <xm:sqref>AJ16</xm:sqref>
            </x14:sparkline>
          </x14:sparklines>
        </x14:sparklineGroup>
        <x14:sparklineGroup manualMax="1" manualMin="0" type="column" displayEmptyCellsAs="gap" high="1" minAxisType="custom" maxAxisType="custom" xr2:uid="{2D6D1F2F-5AA7-4A04-B9B5-7ADE5F4A2E83}">
          <x14:colorSeries rgb="FF376092"/>
          <x14:colorNegative rgb="FFD00000"/>
          <x14:colorAxis rgb="FF000000"/>
          <x14:colorMarkers rgb="FFD00000"/>
          <x14:colorFirst rgb="FFD00000"/>
          <x14:colorLast rgb="FFD00000"/>
          <x14:colorHigh theme="9"/>
          <x14:colorLow rgb="FFD00000"/>
          <x14:sparklines>
            <x14:sparkline>
              <xm:f>'Globals All Problems Seqa'!AL4:AN4</xm:f>
              <xm:sqref>AO4</xm:sqref>
            </x14:sparkline>
            <x14:sparkline>
              <xm:f>'Globals All Problems Seqa'!AL5:AN5</xm:f>
              <xm:sqref>AO5</xm:sqref>
            </x14:sparkline>
            <x14:sparkline>
              <xm:f>'Globals All Problems Seqa'!AL6:AN6</xm:f>
              <xm:sqref>AO6</xm:sqref>
            </x14:sparkline>
            <x14:sparkline>
              <xm:f>'Globals All Problems Seqa'!AL7:AN7</xm:f>
              <xm:sqref>AO7</xm:sqref>
            </x14:sparkline>
            <x14:sparkline>
              <xm:f>'Globals All Problems Seqa'!AL8:AN8</xm:f>
              <xm:sqref>AO8</xm:sqref>
            </x14:sparkline>
            <x14:sparkline>
              <xm:f>'Globals All Problems Seqa'!AL9:AN9</xm:f>
              <xm:sqref>AO9</xm:sqref>
            </x14:sparkline>
            <x14:sparkline>
              <xm:f>'Globals All Problems Seqa'!AL10:AN10</xm:f>
              <xm:sqref>AO10</xm:sqref>
            </x14:sparkline>
            <x14:sparkline>
              <xm:f>'Globals All Problems Seqa'!AL11:AN11</xm:f>
              <xm:sqref>AO11</xm:sqref>
            </x14:sparkline>
            <x14:sparkline>
              <xm:f>'Globals All Problems Seqa'!AL12:AN12</xm:f>
              <xm:sqref>AO12</xm:sqref>
            </x14:sparkline>
            <x14:sparkline>
              <xm:f>'Globals All Problems Seqa'!AL13:AN13</xm:f>
              <xm:sqref>AO13</xm:sqref>
            </x14:sparkline>
            <x14:sparkline>
              <xm:f>'Globals All Problems Seqa'!AL14:AN14</xm:f>
              <xm:sqref>AO14</xm:sqref>
            </x14:sparkline>
            <x14:sparkline>
              <xm:f>'Globals All Problems Seqa'!AL15:AN15</xm:f>
              <xm:sqref>AO15</xm:sqref>
            </x14:sparkline>
          </x14:sparklines>
        </x14:sparklineGroup>
        <x14:sparklineGroup manualMax="1" manualMin="0" type="column" displayEmptyCellsAs="gap" high="1" minAxisType="custom" maxAxisType="custom" xr2:uid="{11E87713-31C6-4D7E-A45D-6EDBCEF5586F}">
          <x14:colorSeries rgb="FF376092"/>
          <x14:colorNegative rgb="FFD00000"/>
          <x14:colorAxis rgb="FF000000"/>
          <x14:colorMarkers rgb="FFD00000"/>
          <x14:colorFirst rgb="FFD00000"/>
          <x14:colorLast rgb="FFD00000"/>
          <x14:colorHigh theme="9"/>
          <x14:colorLow rgb="FFD00000"/>
          <x14:sparklines>
            <x14:sparkline>
              <xm:f>'Globals All Problems Seqa'!AA17:AC17</xm:f>
              <xm:sqref>AD17</xm:sqref>
            </x14:sparkline>
            <x14:sparkline>
              <xm:f>'Globals All Problems Seqa'!AA18:AC18</xm:f>
              <xm:sqref>AD18</xm:sqref>
            </x14:sparkline>
            <x14:sparkline>
              <xm:f>'Globals All Problems Seqa'!AA19:AC19</xm:f>
              <xm:sqref>AD19</xm:sqref>
            </x14:sparkline>
            <x14:sparkline>
              <xm:f>'Globals All Problems Seqa'!AA20:AC20</xm:f>
              <xm:sqref>AD20</xm:sqref>
            </x14:sparkline>
            <x14:sparkline>
              <xm:f>'Globals All Problems Seqa'!AA21:AC21</xm:f>
              <xm:sqref>AD21</xm:sqref>
            </x14:sparkline>
            <x14:sparkline>
              <xm:f>'Globals All Problems Seqa'!AA22:AC22</xm:f>
              <xm:sqref>AD22</xm:sqref>
            </x14:sparkline>
            <x14:sparkline>
              <xm:f>'Globals All Problems Seqa'!AA23:AC23</xm:f>
              <xm:sqref>AD23</xm:sqref>
            </x14:sparkline>
            <x14:sparkline>
              <xm:f>'Globals All Problems Seqa'!AA24:AC24</xm:f>
              <xm:sqref>AD24</xm:sqref>
            </x14:sparkline>
            <x14:sparkline>
              <xm:f>'Globals All Problems Seqa'!AA25:AC25</xm:f>
              <xm:sqref>AD25</xm:sqref>
            </x14:sparkline>
          </x14:sparklines>
        </x14:sparklineGroup>
        <x14:sparklineGroup manualMax="1" manualMin="0" type="column" displayEmptyCellsAs="gap" high="1" minAxisType="custom" maxAxisType="custom" xr2:uid="{8F2E9596-D590-46E9-9A6A-A82FC988C20D}">
          <x14:colorSeries rgb="FF376092"/>
          <x14:colorNegative rgb="FFD00000"/>
          <x14:colorAxis rgb="FF000000"/>
          <x14:colorMarkers rgb="FFD00000"/>
          <x14:colorFirst rgb="FFD00000"/>
          <x14:colorLast rgb="FFD00000"/>
          <x14:colorHigh theme="9"/>
          <x14:colorLow rgb="FFD00000"/>
          <x14:sparklines>
            <x14:sparkline>
              <xm:f>'Globals All Problems Seqa'!AA4:AC4</xm:f>
              <xm:sqref>AD4</xm:sqref>
            </x14:sparkline>
            <x14:sparkline>
              <xm:f>'Globals All Problems Seqa'!AA5:AC5</xm:f>
              <xm:sqref>AD5</xm:sqref>
            </x14:sparkline>
            <x14:sparkline>
              <xm:f>'Globals All Problems Seqa'!AA6:AC6</xm:f>
              <xm:sqref>AD6</xm:sqref>
            </x14:sparkline>
            <x14:sparkline>
              <xm:f>'Globals All Problems Seqa'!AA7:AC7</xm:f>
              <xm:sqref>AD7</xm:sqref>
            </x14:sparkline>
            <x14:sparkline>
              <xm:f>'Globals All Problems Seqa'!AA8:AC8</xm:f>
              <xm:sqref>AD8</xm:sqref>
            </x14:sparkline>
            <x14:sparkline>
              <xm:f>'Globals All Problems Seqa'!AA9:AC9</xm:f>
              <xm:sqref>AD9</xm:sqref>
            </x14:sparkline>
            <x14:sparkline>
              <xm:f>'Globals All Problems Seqa'!AA10:AC10</xm:f>
              <xm:sqref>AD10</xm:sqref>
            </x14:sparkline>
            <x14:sparkline>
              <xm:f>'Globals All Problems Seqa'!AA11:AC11</xm:f>
              <xm:sqref>AD11</xm:sqref>
            </x14:sparkline>
            <x14:sparkline>
              <xm:f>'Globals All Problems Seqa'!AA12:AC12</xm:f>
              <xm:sqref>AD12</xm:sqref>
            </x14:sparkline>
          </x14:sparklines>
        </x14:sparklineGroup>
        <x14:sparklineGroup manualMax="1" manualMin="0" type="column" displayEmptyCellsAs="gap" high="1" minAxisType="custom" maxAxisType="custom" xr2:uid="{D6B30168-7999-43B9-80BB-A0864A7B8005}">
          <x14:colorSeries rgb="FF376092"/>
          <x14:colorNegative rgb="FFD00000"/>
          <x14:colorAxis rgb="FF000000"/>
          <x14:colorMarkers rgb="FFD00000"/>
          <x14:colorFirst rgb="FFD00000"/>
          <x14:colorLast rgb="FFD00000"/>
          <x14:colorHigh theme="9"/>
          <x14:colorLow rgb="FFD00000"/>
          <x14:sparklines>
            <x14:sparkline>
              <xm:f>'Globals All Problems Seqa'!AA30:AC30</xm:f>
              <xm:sqref>AD30</xm:sqref>
            </x14:sparkline>
            <x14:sparkline>
              <xm:f>'Globals All Problems Seqa'!AA31:AC31</xm:f>
              <xm:sqref>AD31</xm:sqref>
            </x14:sparkline>
            <x14:sparkline>
              <xm:f>'Globals All Problems Seqa'!AA32:AC32</xm:f>
              <xm:sqref>AD32</xm:sqref>
            </x14:sparkline>
            <x14:sparkline>
              <xm:f>'Globals All Problems Seqa'!AA33:AC33</xm:f>
              <xm:sqref>AD33</xm:sqref>
            </x14:sparkline>
            <x14:sparkline>
              <xm:f>'Globals All Problems Seqa'!AA34:AC34</xm:f>
              <xm:sqref>AD34</xm:sqref>
            </x14:sparkline>
            <x14:sparkline>
              <xm:f>'Globals All Problems Seqa'!AA35:AC35</xm:f>
              <xm:sqref>AD35</xm:sqref>
            </x14:sparkline>
            <x14:sparkline>
              <xm:f>'Globals All Problems Seqa'!AA36:AC36</xm:f>
              <xm:sqref>AD36</xm:sqref>
            </x14:sparkline>
            <x14:sparkline>
              <xm:f>'Globals All Problems Seqa'!AA37:AC37</xm:f>
              <xm:sqref>AD37</xm:sqref>
            </x14:sparkline>
            <x14:sparkline>
              <xm:f>'Globals All Problems Seqa'!AA38:AC38</xm:f>
              <xm:sqref>AD38</xm:sqref>
            </x14:sparkline>
          </x14:sparklines>
        </x14:sparklineGroup>
        <x14:sparklineGroup manualMax="1" manualMin="0" type="column" displayEmptyCellsAs="gap" high="1" minAxisType="custom" maxAxisType="custom" xr2:uid="{E7B2CF59-D4AD-446A-BADC-A1DC4FDDAEC2}">
          <x14:colorSeries rgb="FF376092"/>
          <x14:colorNegative rgb="FFD00000"/>
          <x14:colorAxis rgb="FF000000"/>
          <x14:colorMarkers rgb="FFD00000"/>
          <x14:colorFirst rgb="FFD00000"/>
          <x14:colorLast rgb="FFD00000"/>
          <x14:colorHigh theme="9"/>
          <x14:colorLow rgb="FFD00000"/>
          <x14:sparklines>
            <x14:sparkline>
              <xm:f>'Globals All Problems Seqa'!AA43:AC43</xm:f>
              <xm:sqref>AD43</xm:sqref>
            </x14:sparkline>
            <x14:sparkline>
              <xm:f>'Globals All Problems Seqa'!AA44:AC44</xm:f>
              <xm:sqref>AD44</xm:sqref>
            </x14:sparkline>
            <x14:sparkline>
              <xm:f>'Globals All Problems Seqa'!AA45:AC45</xm:f>
              <xm:sqref>AD45</xm:sqref>
            </x14:sparkline>
            <x14:sparkline>
              <xm:f>'Globals All Problems Seqa'!AA46:AC46</xm:f>
              <xm:sqref>AD46</xm:sqref>
            </x14:sparkline>
            <x14:sparkline>
              <xm:f>'Globals All Problems Seqa'!AA47:AC47</xm:f>
              <xm:sqref>AD47</xm:sqref>
            </x14:sparkline>
            <x14:sparkline>
              <xm:f>'Globals All Problems Seqa'!AA48:AC48</xm:f>
              <xm:sqref>AD48</xm:sqref>
            </x14:sparkline>
            <x14:sparkline>
              <xm:f>'Globals All Problems Seqa'!AA49:AC49</xm:f>
              <xm:sqref>AD49</xm:sqref>
            </x14:sparkline>
            <x14:sparkline>
              <xm:f>'Globals All Problems Seqa'!AA50:AC50</xm:f>
              <xm:sqref>AD50</xm:sqref>
            </x14:sparkline>
            <x14:sparkline>
              <xm:f>'Globals All Problems Seqa'!AA51:AC51</xm:f>
              <xm:sqref>AD51</xm:sqref>
            </x14:sparkline>
          </x14:sparklines>
        </x14:sparklineGroup>
        <x14:sparklineGroup manualMax="1" manualMin="0" type="column" displayEmptyCellsAs="gap" high="1" minAxisType="custom" maxAxisType="custom" xr2:uid="{6154E76E-ABE3-4EA8-87C4-DA9A12AF6E08}">
          <x14:colorSeries rgb="FF376092"/>
          <x14:colorNegative rgb="FFD00000"/>
          <x14:colorAxis rgb="FF000000"/>
          <x14:colorMarkers rgb="FFD00000"/>
          <x14:colorFirst rgb="FFD00000"/>
          <x14:colorLast rgb="FFD00000"/>
          <x14:colorHigh theme="9"/>
          <x14:colorLow rgb="FFD00000"/>
          <x14:sparklines>
            <x14:sparkline>
              <xm:f>'Globals All Problems Seqa'!AA56:AC56</xm:f>
              <xm:sqref>AD56</xm:sqref>
            </x14:sparkline>
            <x14:sparkline>
              <xm:f>'Globals All Problems Seqa'!AA57:AC57</xm:f>
              <xm:sqref>AD57</xm:sqref>
            </x14:sparkline>
            <x14:sparkline>
              <xm:f>'Globals All Problems Seqa'!AA58:AC58</xm:f>
              <xm:sqref>AD58</xm:sqref>
            </x14:sparkline>
            <x14:sparkline>
              <xm:f>'Globals All Problems Seqa'!AA59:AC59</xm:f>
              <xm:sqref>AD59</xm:sqref>
            </x14:sparkline>
            <x14:sparkline>
              <xm:f>'Globals All Problems Seqa'!AA60:AC60</xm:f>
              <xm:sqref>AD60</xm:sqref>
            </x14:sparkline>
            <x14:sparkline>
              <xm:f>'Globals All Problems Seqa'!AA61:AC61</xm:f>
              <xm:sqref>AD61</xm:sqref>
            </x14:sparkline>
            <x14:sparkline>
              <xm:f>'Globals All Problems Seqa'!AA62:AC62</xm:f>
              <xm:sqref>AD62</xm:sqref>
            </x14:sparkline>
            <x14:sparkline>
              <xm:f>'Globals All Problems Seqa'!AA63:AC63</xm:f>
              <xm:sqref>AD63</xm:sqref>
            </x14:sparkline>
            <x14:sparkline>
              <xm:f>'Globals All Problems Seqa'!AA64:AC64</xm:f>
              <xm:sqref>AD64</xm:sqref>
            </x14:sparkline>
          </x14:sparklines>
        </x14:sparklineGroup>
        <x14:sparklineGroup manualMax="1" manualMin="0" type="column" displayEmptyCellsAs="gap" high="1" minAxisType="custom" maxAxisType="custom" xr2:uid="{7F0142B3-1717-4FC5-9B83-3F2D1365B64C}">
          <x14:colorSeries rgb="FF376092"/>
          <x14:colorNegative rgb="FFD00000"/>
          <x14:colorAxis rgb="FF000000"/>
          <x14:colorMarkers rgb="FFD00000"/>
          <x14:colorFirst rgb="FFD00000"/>
          <x14:colorLast rgb="FFD00000"/>
          <x14:colorHigh theme="9"/>
          <x14:colorLow rgb="FFD00000"/>
          <x14:sparklines>
            <x14:sparkline>
              <xm:f>'Globals All Problems Seqa'!AA69:AC69</xm:f>
              <xm:sqref>AD69</xm:sqref>
            </x14:sparkline>
            <x14:sparkline>
              <xm:f>'Globals All Problems Seqa'!AA70:AC70</xm:f>
              <xm:sqref>AD70</xm:sqref>
            </x14:sparkline>
            <x14:sparkline>
              <xm:f>'Globals All Problems Seqa'!AA71:AC71</xm:f>
              <xm:sqref>AD71</xm:sqref>
            </x14:sparkline>
            <x14:sparkline>
              <xm:f>'Globals All Problems Seqa'!AA72:AC72</xm:f>
              <xm:sqref>AD72</xm:sqref>
            </x14:sparkline>
            <x14:sparkline>
              <xm:f>'Globals All Problems Seqa'!AA73:AC73</xm:f>
              <xm:sqref>AD73</xm:sqref>
            </x14:sparkline>
            <x14:sparkline>
              <xm:f>'Globals All Problems Seqa'!AA74:AC74</xm:f>
              <xm:sqref>AD74</xm:sqref>
            </x14:sparkline>
            <x14:sparkline>
              <xm:f>'Globals All Problems Seqa'!AA75:AC75</xm:f>
              <xm:sqref>AD75</xm:sqref>
            </x14:sparkline>
            <x14:sparkline>
              <xm:f>'Globals All Problems Seqa'!AA76:AC76</xm:f>
              <xm:sqref>AD76</xm:sqref>
            </x14:sparkline>
            <x14:sparkline>
              <xm:f>'Globals All Problems Seqa'!AA77:AC77</xm:f>
              <xm:sqref>AD77</xm:sqref>
            </x14:sparkline>
          </x14:sparklines>
        </x14:sparklineGroup>
        <x14:sparklineGroup manualMax="1" manualMin="0" type="column" displayEmptyCellsAs="gap" high="1" minAxisType="custom" maxAxisType="custom" xr2:uid="{9616F42B-B073-4137-A480-41EBBD9B2B16}">
          <x14:colorSeries rgb="FF376092"/>
          <x14:colorNegative rgb="FFD00000"/>
          <x14:colorAxis rgb="FF000000"/>
          <x14:colorMarkers rgb="FFD00000"/>
          <x14:colorFirst rgb="FFD00000"/>
          <x14:colorLast rgb="FFD00000"/>
          <x14:colorHigh theme="9"/>
          <x14:colorLow rgb="FFD00000"/>
          <x14:sparklines>
            <x14:sparkline>
              <xm:f>'Globals All Problems Seqa'!AA108:AC108</xm:f>
              <xm:sqref>AD108</xm:sqref>
            </x14:sparkline>
            <x14:sparkline>
              <xm:f>'Globals All Problems Seqa'!AA109:AC109</xm:f>
              <xm:sqref>AD109</xm:sqref>
            </x14:sparkline>
            <x14:sparkline>
              <xm:f>'Globals All Problems Seqa'!AA110:AC110</xm:f>
              <xm:sqref>AD110</xm:sqref>
            </x14:sparkline>
            <x14:sparkline>
              <xm:f>'Globals All Problems Seqa'!AA111:AC111</xm:f>
              <xm:sqref>AD111</xm:sqref>
            </x14:sparkline>
            <x14:sparkline>
              <xm:f>'Globals All Problems Seqa'!AA112:AC112</xm:f>
              <xm:sqref>AD112</xm:sqref>
            </x14:sparkline>
            <x14:sparkline>
              <xm:f>'Globals All Problems Seqa'!AA113:AC113</xm:f>
              <xm:sqref>AD113</xm:sqref>
            </x14:sparkline>
            <x14:sparkline>
              <xm:f>'Globals All Problems Seqa'!AA114:AC114</xm:f>
              <xm:sqref>AD114</xm:sqref>
            </x14:sparkline>
            <x14:sparkline>
              <xm:f>'Globals All Problems Seqa'!AA115:AC115</xm:f>
              <xm:sqref>AD115</xm:sqref>
            </x14:sparkline>
            <x14:sparkline>
              <xm:f>'Globals All Problems Seqa'!AA116:AC116</xm:f>
              <xm:sqref>AD116</xm:sqref>
            </x14:sparkline>
          </x14:sparklines>
        </x14:sparklineGroup>
        <x14:sparklineGroup manualMax="1" manualMin="0" type="column" displayEmptyCellsAs="gap" high="1" minAxisType="custom" maxAxisType="custom" xr2:uid="{D8F36CF8-1CEB-4CF5-A1EB-2766DA589527}">
          <x14:colorSeries rgb="FF376092"/>
          <x14:colorNegative rgb="FFD00000"/>
          <x14:colorAxis rgb="FF000000"/>
          <x14:colorMarkers rgb="FFD00000"/>
          <x14:colorFirst rgb="FFD00000"/>
          <x14:colorLast rgb="FFD00000"/>
          <x14:colorHigh theme="9"/>
          <x14:colorLow rgb="FFD00000"/>
          <x14:sparklines>
            <x14:sparkline>
              <xm:f>'Globals All Problems Seqa'!AA95:AC95</xm:f>
              <xm:sqref>AD95</xm:sqref>
            </x14:sparkline>
            <x14:sparkline>
              <xm:f>'Globals All Problems Seqa'!AA96:AC96</xm:f>
              <xm:sqref>AD96</xm:sqref>
            </x14:sparkline>
            <x14:sparkline>
              <xm:f>'Globals All Problems Seqa'!AA97:AC97</xm:f>
              <xm:sqref>AD97</xm:sqref>
            </x14:sparkline>
            <x14:sparkline>
              <xm:f>'Globals All Problems Seqa'!AA98:AC98</xm:f>
              <xm:sqref>AD98</xm:sqref>
            </x14:sparkline>
            <x14:sparkline>
              <xm:f>'Globals All Problems Seqa'!AA99:AC99</xm:f>
              <xm:sqref>AD99</xm:sqref>
            </x14:sparkline>
            <x14:sparkline>
              <xm:f>'Globals All Problems Seqa'!AA100:AC100</xm:f>
              <xm:sqref>AD100</xm:sqref>
            </x14:sparkline>
            <x14:sparkline>
              <xm:f>'Globals All Problems Seqa'!AA101:AC101</xm:f>
              <xm:sqref>AD101</xm:sqref>
            </x14:sparkline>
            <x14:sparkline>
              <xm:f>'Globals All Problems Seqa'!AA102:AC102</xm:f>
              <xm:sqref>AD102</xm:sqref>
            </x14:sparkline>
            <x14:sparkline>
              <xm:f>'Globals All Problems Seqa'!AA103:AC103</xm:f>
              <xm:sqref>AD103</xm:sqref>
            </x14:sparkline>
          </x14:sparklines>
        </x14:sparklineGroup>
        <x14:sparklineGroup manualMax="1" manualMin="0" type="column" displayEmptyCellsAs="gap" high="1" minAxisType="custom" maxAxisType="custom" xr2:uid="{1C2C946D-41D5-4D70-A5B9-8B428C8073C2}">
          <x14:colorSeries rgb="FF376092"/>
          <x14:colorNegative rgb="FFD00000"/>
          <x14:colorAxis rgb="FF000000"/>
          <x14:colorMarkers rgb="FFD00000"/>
          <x14:colorFirst rgb="FFD00000"/>
          <x14:colorLast rgb="FFD00000"/>
          <x14:colorHigh theme="9"/>
          <x14:colorLow rgb="FFD00000"/>
          <x14:sparklines>
            <x14:sparkline>
              <xm:f>'Globals All Problems Seqa'!AA82:AC82</xm:f>
              <xm:sqref>AD82</xm:sqref>
            </x14:sparkline>
            <x14:sparkline>
              <xm:f>'Globals All Problems Seqa'!AA83:AC83</xm:f>
              <xm:sqref>AD83</xm:sqref>
            </x14:sparkline>
            <x14:sparkline>
              <xm:f>'Globals All Problems Seqa'!AA84:AC84</xm:f>
              <xm:sqref>AD84</xm:sqref>
            </x14:sparkline>
            <x14:sparkline>
              <xm:f>'Globals All Problems Seqa'!AA85:AC85</xm:f>
              <xm:sqref>AD85</xm:sqref>
            </x14:sparkline>
            <x14:sparkline>
              <xm:f>'Globals All Problems Seqa'!AA86:AC86</xm:f>
              <xm:sqref>AD86</xm:sqref>
            </x14:sparkline>
            <x14:sparkline>
              <xm:f>'Globals All Problems Seqa'!AA87:AC87</xm:f>
              <xm:sqref>AD87</xm:sqref>
            </x14:sparkline>
            <x14:sparkline>
              <xm:f>'Globals All Problems Seqa'!AA88:AC88</xm:f>
              <xm:sqref>AD88</xm:sqref>
            </x14:sparkline>
            <x14:sparkline>
              <xm:f>'Globals All Problems Seqa'!AA89:AC89</xm:f>
              <xm:sqref>AD89</xm:sqref>
            </x14:sparkline>
            <x14:sparkline>
              <xm:f>'Globals All Problems Seqa'!AA90:AC90</xm:f>
              <xm:sqref>AD90</xm:sqref>
            </x14:sparkline>
          </x14:sparklines>
        </x14:sparklineGroup>
        <x14:sparklineGroup manualMax="1" manualMin="0" type="column" displayEmptyCellsAs="gap" high="1" minAxisType="custom" maxAxisType="custom" xr2:uid="{07EF4BC4-F109-451B-9635-34745E1F2D27}">
          <x14:colorSeries rgb="FF376092"/>
          <x14:colorNegative rgb="FFD00000"/>
          <x14:colorAxis rgb="FF000000"/>
          <x14:colorMarkers rgb="FFD00000"/>
          <x14:colorFirst rgb="FFD00000"/>
          <x14:colorLast rgb="FFD00000"/>
          <x14:colorHigh theme="9"/>
          <x14:colorLow rgb="FFD00000"/>
          <x14:sparklines>
            <x14:sparkline>
              <xm:f>'Globals All Problems Seqa'!AH4:AJ4</xm:f>
              <xm:sqref>AK4</xm:sqref>
            </x14:sparkline>
            <x14:sparkline>
              <xm:f>'Globals All Problems Seqa'!AH5:AJ5</xm:f>
              <xm:sqref>AK5</xm:sqref>
            </x14:sparkline>
            <x14:sparkline>
              <xm:f>'Globals All Problems Seqa'!AH6:AJ6</xm:f>
              <xm:sqref>AK6</xm:sqref>
            </x14:sparkline>
            <x14:sparkline>
              <xm:f>'Globals All Problems Seqa'!AH7:AJ7</xm:f>
              <xm:sqref>AK7</xm:sqref>
            </x14:sparkline>
            <x14:sparkline>
              <xm:f>'Globals All Problems Seqa'!AH8:AJ8</xm:f>
              <xm:sqref>AK8</xm:sqref>
            </x14:sparkline>
            <x14:sparkline>
              <xm:f>'Globals All Problems Seqa'!AH9:AJ9</xm:f>
              <xm:sqref>AK9</xm:sqref>
            </x14:sparkline>
            <x14:sparkline>
              <xm:f>'Globals All Problems Seqa'!AH10:AJ10</xm:f>
              <xm:sqref>AK10</xm:sqref>
            </x14:sparkline>
            <x14:sparkline>
              <xm:f>'Globals All Problems Seqa'!AH11:AJ11</xm:f>
              <xm:sqref>AK11</xm:sqref>
            </x14:sparkline>
            <x14:sparkline>
              <xm:f>'Globals All Problems Seqa'!AH12:AJ12</xm:f>
              <xm:sqref>AK12</xm:sqref>
            </x14:sparkline>
            <x14:sparkline>
              <xm:f>'Globals All Problems Seqa'!AH13:AJ13</xm:f>
              <xm:sqref>AK13</xm:sqref>
            </x14:sparkline>
            <x14:sparkline>
              <xm:f>'Globals All Problems Seqa'!AH14:AJ14</xm:f>
              <xm:sqref>AK14</xm:sqref>
            </x14:sparkline>
            <x14:sparkline>
              <xm:f>'Globals All Problems Seqa'!AH15:AJ15</xm:f>
              <xm:sqref>AK15</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1799-D871-4353-AE91-697FD53D7906}">
  <dimension ref="A1:AC77"/>
  <sheetViews>
    <sheetView workbookViewId="0">
      <selection activeCell="P33" sqref="P33"/>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[1]Globals!C30</f>
        <v>10.25095886000001</v>
      </c>
      <c r="C4" s="9">
        <f>[1]Globals!D30</f>
        <v>10.25095886000001</v>
      </c>
      <c r="D4" s="9">
        <f>[1]Globals!E30</f>
        <v>10.25095886000001</v>
      </c>
      <c r="E4" s="9">
        <f>[1]Globals!F30</f>
        <v>0.2628450989743592</v>
      </c>
      <c r="F4" s="9">
        <f>[1]Globals!G30</f>
        <v>0</v>
      </c>
      <c r="G4" s="9">
        <f>[1]Globals!H30</f>
        <v>0</v>
      </c>
      <c r="H4" s="9">
        <f>[1]Globals!I30</f>
        <v>39</v>
      </c>
      <c r="I4" s="9">
        <f>[1]Globals!J30</f>
        <v>39</v>
      </c>
      <c r="J4" s="9">
        <f>[1]Globals!K30</f>
        <v>1</v>
      </c>
      <c r="K4" s="9">
        <f>[1]Globals!L30</f>
        <v>0.75646637163255481</v>
      </c>
      <c r="L4" s="9">
        <f>[1]Globals!M30</f>
        <v>0.75646637163255481</v>
      </c>
      <c r="M4" s="9">
        <f>[1]Globals!N30</f>
        <v>0.75646637163255481</v>
      </c>
      <c r="N4" s="9">
        <f>[1]Globals!O30</f>
        <v>1</v>
      </c>
      <c r="O4" s="9">
        <f>[1]Globals!P30</f>
        <v>1</v>
      </c>
      <c r="P4" s="9">
        <f>[1]Globals!Q30</f>
        <v>1</v>
      </c>
      <c r="Q4" s="9">
        <f>[1]Globals!R30</f>
        <v>0.75646637163255481</v>
      </c>
      <c r="R4" s="9">
        <f>[1]Globals!S30</f>
        <v>0.75646637163255481</v>
      </c>
      <c r="S4" s="9">
        <f>[1]Globals!T30</f>
        <v>0.75646637163255481</v>
      </c>
      <c r="T4" s="9">
        <f>[1]Globals!U30</f>
        <v>0.75646637163255481</v>
      </c>
      <c r="U4" s="9">
        <f>[1]Globals!V30</f>
        <v>1</v>
      </c>
      <c r="V4" s="9">
        <f>[1]Globals!W30</f>
        <v>1</v>
      </c>
      <c r="W4" s="9">
        <f>[1]Globals!X30</f>
        <v>1</v>
      </c>
      <c r="X4" s="16">
        <f>[1]Globals!Y30</f>
        <v>0.75646637163255481</v>
      </c>
      <c r="Z4" s="15">
        <f>J4</f>
        <v>1</v>
      </c>
      <c r="AA4" s="16">
        <f>Q4</f>
        <v>0.75646637163255481</v>
      </c>
      <c r="AB4" s="16">
        <f>X4</f>
        <v>0.75646637163255481</v>
      </c>
      <c r="AC4" s="16"/>
    </row>
    <row r="5" spans="1:29" x14ac:dyDescent="0.35">
      <c r="A5" s="10" t="s">
        <v>5</v>
      </c>
      <c r="B5" s="10">
        <f>[1]Globals!C31</f>
        <v>0.78649258669514732</v>
      </c>
      <c r="C5" s="11">
        <f>[1]Globals!D31</f>
        <v>0.78649258669514732</v>
      </c>
      <c r="D5" s="11">
        <f>[1]Globals!E31</f>
        <v>0.78649258669514732</v>
      </c>
      <c r="E5" s="11">
        <f>[1]Globals!F31</f>
        <v>2.016647658192685E-2</v>
      </c>
      <c r="F5" s="11">
        <f>[1]Globals!G31</f>
        <v>0</v>
      </c>
      <c r="G5" s="11">
        <f>[1]Globals!H31</f>
        <v>0</v>
      </c>
      <c r="H5" s="11">
        <f>[1]Globals!I31</f>
        <v>0</v>
      </c>
      <c r="I5" s="11">
        <f>[1]Globals!J31</f>
        <v>0</v>
      </c>
      <c r="J5" s="11">
        <f>[1]Globals!K31</f>
        <v>0</v>
      </c>
      <c r="K5" s="11">
        <f>[1]Globals!L31</f>
        <v>1.6334184549544509E-2</v>
      </c>
      <c r="L5" s="11">
        <f>[1]Globals!M31</f>
        <v>1.6334184549544509E-2</v>
      </c>
      <c r="M5" s="11">
        <f>[1]Globals!N31</f>
        <v>1.6334184549544509E-2</v>
      </c>
      <c r="N5" s="11">
        <f>[1]Globals!O31</f>
        <v>0</v>
      </c>
      <c r="O5" s="11">
        <f>[1]Globals!P31</f>
        <v>0</v>
      </c>
      <c r="P5" s="11">
        <f>[1]Globals!Q31</f>
        <v>0</v>
      </c>
      <c r="Q5" s="11">
        <f>[1]Globals!R31</f>
        <v>1.6334184549544509E-2</v>
      </c>
      <c r="R5" s="11">
        <f>[1]Globals!S31</f>
        <v>1.6334184549544509E-2</v>
      </c>
      <c r="S5" s="11">
        <f>[1]Globals!T31</f>
        <v>1.6334184549544509E-2</v>
      </c>
      <c r="T5" s="11">
        <f>[1]Globals!U31</f>
        <v>1.6334184549544509E-2</v>
      </c>
      <c r="U5" s="11">
        <f>[1]Globals!V31</f>
        <v>0</v>
      </c>
      <c r="V5" s="11">
        <f>[1]Globals!W31</f>
        <v>0</v>
      </c>
      <c r="W5" s="11">
        <f>[1]Globals!X31</f>
        <v>0</v>
      </c>
      <c r="X5" s="5">
        <f>[1]Globals!Y31</f>
        <v>1.6334184549544509E-2</v>
      </c>
      <c r="Z5" s="10">
        <f t="shared" ref="Z5:Z12" si="0">J5</f>
        <v>0</v>
      </c>
      <c r="AA5" s="5">
        <f t="shared" ref="AA5:AA12" si="1">Q5</f>
        <v>1.6334184549544509E-2</v>
      </c>
      <c r="AB5" s="5">
        <f t="shared" ref="AB5:AB12" si="2">X5</f>
        <v>1.6334184549544509E-2</v>
      </c>
      <c r="AC5" s="5"/>
    </row>
    <row r="6" spans="1:29" x14ac:dyDescent="0.35">
      <c r="A6" s="10" t="s">
        <v>6</v>
      </c>
      <c r="B6" s="10">
        <f>[1]Globals!C32</f>
        <v>9.1733082999999311</v>
      </c>
      <c r="C6" s="11">
        <f>[1]Globals!D32</f>
        <v>9.1733082999999311</v>
      </c>
      <c r="D6" s="11">
        <f>[1]Globals!E32</f>
        <v>9.1733082999999311</v>
      </c>
      <c r="E6" s="11">
        <f>[1]Globals!F32</f>
        <v>0.2352130333333316</v>
      </c>
      <c r="F6" s="11">
        <f>[1]Globals!G32</f>
        <v>0</v>
      </c>
      <c r="G6" s="11">
        <f>[1]Globals!H32</f>
        <v>0</v>
      </c>
      <c r="H6" s="11">
        <f>[1]Globals!I32</f>
        <v>39</v>
      </c>
      <c r="I6" s="11">
        <f>[1]Globals!J32</f>
        <v>39</v>
      </c>
      <c r="J6" s="11">
        <f>[1]Globals!K32</f>
        <v>1</v>
      </c>
      <c r="K6" s="11">
        <f>[1]Globals!L32</f>
        <v>0.71847016601098157</v>
      </c>
      <c r="L6" s="11">
        <f>[1]Globals!M32</f>
        <v>0.71847016601098157</v>
      </c>
      <c r="M6" s="11">
        <f>[1]Globals!N32</f>
        <v>0.71847016601098157</v>
      </c>
      <c r="N6" s="11">
        <f>[1]Globals!O32</f>
        <v>1</v>
      </c>
      <c r="O6" s="11">
        <f>[1]Globals!P32</f>
        <v>1</v>
      </c>
      <c r="P6" s="11">
        <f>[1]Globals!Q32</f>
        <v>1</v>
      </c>
      <c r="Q6" s="11">
        <f>[1]Globals!R32</f>
        <v>0.71847016601098157</v>
      </c>
      <c r="R6" s="11">
        <f>[1]Globals!S32</f>
        <v>0.71847016601098157</v>
      </c>
      <c r="S6" s="11">
        <f>[1]Globals!T32</f>
        <v>0.71847016601098157</v>
      </c>
      <c r="T6" s="11">
        <f>[1]Globals!U32</f>
        <v>0.71847016601098157</v>
      </c>
      <c r="U6" s="11">
        <f>[1]Globals!V32</f>
        <v>1</v>
      </c>
      <c r="V6" s="11">
        <f>[1]Globals!W32</f>
        <v>1</v>
      </c>
      <c r="W6" s="11">
        <f>[1]Globals!X32</f>
        <v>1</v>
      </c>
      <c r="X6" s="5">
        <f>[1]Globals!Y32</f>
        <v>0.71847016601098157</v>
      </c>
      <c r="Z6" s="10">
        <f t="shared" si="0"/>
        <v>1</v>
      </c>
      <c r="AA6" s="5">
        <f t="shared" si="1"/>
        <v>0.71847016601098157</v>
      </c>
      <c r="AB6" s="5">
        <f t="shared" si="2"/>
        <v>0.71847016601098157</v>
      </c>
      <c r="AC6" s="5"/>
    </row>
    <row r="7" spans="1:29" x14ac:dyDescent="0.35">
      <c r="A7" s="10" t="s">
        <v>7</v>
      </c>
      <c r="B7" s="10">
        <f>[1]Globals!C33</f>
        <v>9.62397100000004</v>
      </c>
      <c r="C7" s="11">
        <f>[1]Globals!D33</f>
        <v>9.62397100000004</v>
      </c>
      <c r="D7" s="11">
        <f>[1]Globals!E33</f>
        <v>9.62397100000004</v>
      </c>
      <c r="E7" s="11">
        <f>[1]Globals!F33</f>
        <v>0.24676848717948821</v>
      </c>
      <c r="F7" s="11">
        <f>[1]Globals!G33</f>
        <v>0</v>
      </c>
      <c r="G7" s="11">
        <f>[1]Globals!H33</f>
        <v>0</v>
      </c>
      <c r="H7" s="11">
        <f>[1]Globals!I33</f>
        <v>39</v>
      </c>
      <c r="I7" s="11">
        <f>[1]Globals!J33</f>
        <v>39</v>
      </c>
      <c r="J7" s="11">
        <f>[1]Globals!K33</f>
        <v>1</v>
      </c>
      <c r="K7" s="11">
        <f>[1]Globals!L33</f>
        <v>0.74330944337306792</v>
      </c>
      <c r="L7" s="11">
        <f>[1]Globals!M33</f>
        <v>0.74330944337306792</v>
      </c>
      <c r="M7" s="11">
        <f>[1]Globals!N33</f>
        <v>0.74330944337306792</v>
      </c>
      <c r="N7" s="11">
        <f>[1]Globals!O33</f>
        <v>1</v>
      </c>
      <c r="O7" s="11">
        <f>[1]Globals!P33</f>
        <v>1</v>
      </c>
      <c r="P7" s="11">
        <f>[1]Globals!Q33</f>
        <v>1</v>
      </c>
      <c r="Q7" s="11">
        <f>[1]Globals!R33</f>
        <v>0.74330944337306792</v>
      </c>
      <c r="R7" s="11">
        <f>[1]Globals!S33</f>
        <v>0.74330944337306792</v>
      </c>
      <c r="S7" s="11">
        <f>[1]Globals!T33</f>
        <v>0.74330944337306792</v>
      </c>
      <c r="T7" s="11">
        <f>[1]Globals!U33</f>
        <v>0.74330944337306792</v>
      </c>
      <c r="U7" s="11">
        <f>[1]Globals!V33</f>
        <v>1</v>
      </c>
      <c r="V7" s="11">
        <f>[1]Globals!W33</f>
        <v>1</v>
      </c>
      <c r="W7" s="11">
        <f>[1]Globals!X33</f>
        <v>1</v>
      </c>
      <c r="X7" s="5">
        <f>[1]Globals!Y33</f>
        <v>0.74330944337306792</v>
      </c>
      <c r="Z7" s="10">
        <f t="shared" si="0"/>
        <v>1</v>
      </c>
      <c r="AA7" s="5">
        <f t="shared" si="1"/>
        <v>0.74330944337306792</v>
      </c>
      <c r="AB7" s="5">
        <f t="shared" si="2"/>
        <v>0.74330944337306792</v>
      </c>
      <c r="AC7" s="5"/>
    </row>
    <row r="8" spans="1:29" x14ac:dyDescent="0.35">
      <c r="A8" s="10" t="s">
        <v>8</v>
      </c>
      <c r="B8" s="10">
        <f>[1]Globals!C34</f>
        <v>10.02918240000005</v>
      </c>
      <c r="C8" s="11">
        <f>[1]Globals!D34</f>
        <v>10.02918240000005</v>
      </c>
      <c r="D8" s="11">
        <f>[1]Globals!E34</f>
        <v>10.02918240000005</v>
      </c>
      <c r="E8" s="11">
        <f>[1]Globals!F34</f>
        <v>0.25715852307692438</v>
      </c>
      <c r="F8" s="11">
        <f>[1]Globals!G34</f>
        <v>0</v>
      </c>
      <c r="G8" s="11">
        <f>[1]Globals!H34</f>
        <v>0</v>
      </c>
      <c r="H8" s="11">
        <f>[1]Globals!I34</f>
        <v>39</v>
      </c>
      <c r="I8" s="11">
        <f>[1]Globals!J34</f>
        <v>39</v>
      </c>
      <c r="J8" s="11">
        <f>[1]Globals!K34</f>
        <v>1</v>
      </c>
      <c r="K8" s="11">
        <f>[1]Globals!L34</f>
        <v>0.76030933770053055</v>
      </c>
      <c r="L8" s="11">
        <f>[1]Globals!M34</f>
        <v>0.76030933770053055</v>
      </c>
      <c r="M8" s="11">
        <f>[1]Globals!N34</f>
        <v>0.76030933770053055</v>
      </c>
      <c r="N8" s="11">
        <f>[1]Globals!O34</f>
        <v>1</v>
      </c>
      <c r="O8" s="11">
        <f>[1]Globals!P34</f>
        <v>1</v>
      </c>
      <c r="P8" s="11">
        <f>[1]Globals!Q34</f>
        <v>1</v>
      </c>
      <c r="Q8" s="11">
        <f>[1]Globals!R34</f>
        <v>0.76030933770053055</v>
      </c>
      <c r="R8" s="11">
        <f>[1]Globals!S34</f>
        <v>0.76030933770053055</v>
      </c>
      <c r="S8" s="11">
        <f>[1]Globals!T34</f>
        <v>0.76030933770053055</v>
      </c>
      <c r="T8" s="11">
        <f>[1]Globals!U34</f>
        <v>0.76030933770053055</v>
      </c>
      <c r="U8" s="11">
        <f>[1]Globals!V34</f>
        <v>1</v>
      </c>
      <c r="V8" s="11">
        <f>[1]Globals!W34</f>
        <v>1</v>
      </c>
      <c r="W8" s="11">
        <f>[1]Globals!X34</f>
        <v>1</v>
      </c>
      <c r="X8" s="5">
        <f>[1]Globals!Y34</f>
        <v>0.76030933770053055</v>
      </c>
      <c r="Z8" s="10">
        <f t="shared" si="0"/>
        <v>1</v>
      </c>
      <c r="AA8" s="5">
        <f t="shared" si="1"/>
        <v>0.76030933770053055</v>
      </c>
      <c r="AB8" s="5">
        <f t="shared" si="2"/>
        <v>0.76030933770053055</v>
      </c>
      <c r="AC8" s="5"/>
    </row>
    <row r="9" spans="1:29" x14ac:dyDescent="0.35">
      <c r="A9" s="10" t="s">
        <v>9</v>
      </c>
      <c r="B9" s="10">
        <f>[1]Globals!C35</f>
        <v>10.84853550000008</v>
      </c>
      <c r="C9" s="11">
        <f>[1]Globals!D35</f>
        <v>10.84853550000008</v>
      </c>
      <c r="D9" s="11">
        <f>[1]Globals!E35</f>
        <v>10.84853550000008</v>
      </c>
      <c r="E9" s="11">
        <f>[1]Globals!F35</f>
        <v>0.27816757692307897</v>
      </c>
      <c r="F9" s="11">
        <f>[1]Globals!G35</f>
        <v>0</v>
      </c>
      <c r="G9" s="11">
        <f>[1]Globals!H35</f>
        <v>0</v>
      </c>
      <c r="H9" s="11">
        <f>[1]Globals!I35</f>
        <v>39</v>
      </c>
      <c r="I9" s="11">
        <f>[1]Globals!J35</f>
        <v>39</v>
      </c>
      <c r="J9" s="11">
        <f>[1]Globals!K35</f>
        <v>1</v>
      </c>
      <c r="K9" s="11">
        <f>[1]Globals!L35</f>
        <v>0.76959131028118188</v>
      </c>
      <c r="L9" s="11">
        <f>[1]Globals!M35</f>
        <v>0.76959131028118188</v>
      </c>
      <c r="M9" s="11">
        <f>[1]Globals!N35</f>
        <v>0.76959131028118188</v>
      </c>
      <c r="N9" s="11">
        <f>[1]Globals!O35</f>
        <v>1</v>
      </c>
      <c r="O9" s="11">
        <f>[1]Globals!P35</f>
        <v>1</v>
      </c>
      <c r="P9" s="11">
        <f>[1]Globals!Q35</f>
        <v>1</v>
      </c>
      <c r="Q9" s="11">
        <f>[1]Globals!R35</f>
        <v>0.76959131028118188</v>
      </c>
      <c r="R9" s="11">
        <f>[1]Globals!S35</f>
        <v>0.76959131028118188</v>
      </c>
      <c r="S9" s="11">
        <f>[1]Globals!T35</f>
        <v>0.76959131028118188</v>
      </c>
      <c r="T9" s="11">
        <f>[1]Globals!U35</f>
        <v>0.76959131028118188</v>
      </c>
      <c r="U9" s="11">
        <f>[1]Globals!V35</f>
        <v>1</v>
      </c>
      <c r="V9" s="11">
        <f>[1]Globals!W35</f>
        <v>1</v>
      </c>
      <c r="W9" s="11">
        <f>[1]Globals!X35</f>
        <v>1</v>
      </c>
      <c r="X9" s="5">
        <f>[1]Globals!Y35</f>
        <v>0.76959131028118188</v>
      </c>
      <c r="Z9" s="10">
        <f t="shared" si="0"/>
        <v>1</v>
      </c>
      <c r="AA9" s="5">
        <f t="shared" si="1"/>
        <v>0.76959131028118188</v>
      </c>
      <c r="AB9" s="5">
        <f t="shared" si="2"/>
        <v>0.76959131028118188</v>
      </c>
      <c r="AC9" s="5"/>
    </row>
    <row r="10" spans="1:29" x14ac:dyDescent="0.35">
      <c r="A10" s="10" t="s">
        <v>10</v>
      </c>
      <c r="B10" s="10">
        <f>[1]Globals!C36</f>
        <v>12.25004519999999</v>
      </c>
      <c r="C10" s="11">
        <f>[1]Globals!D36</f>
        <v>12.25004519999999</v>
      </c>
      <c r="D10" s="11">
        <f>[1]Globals!E36</f>
        <v>12.25004519999999</v>
      </c>
      <c r="E10" s="11">
        <f>[1]Globals!F36</f>
        <v>0.31410372307692269</v>
      </c>
      <c r="F10" s="11">
        <f>[1]Globals!G36</f>
        <v>0</v>
      </c>
      <c r="G10" s="11">
        <f>[1]Globals!H36</f>
        <v>0</v>
      </c>
      <c r="H10" s="11">
        <f>[1]Globals!I36</f>
        <v>39</v>
      </c>
      <c r="I10" s="11">
        <f>[1]Globals!J36</f>
        <v>39</v>
      </c>
      <c r="J10" s="11">
        <f>[1]Globals!K36</f>
        <v>1</v>
      </c>
      <c r="K10" s="11">
        <f>[1]Globals!L36</f>
        <v>0.78073468210011332</v>
      </c>
      <c r="L10" s="11">
        <f>[1]Globals!M36</f>
        <v>0.78073468210011332</v>
      </c>
      <c r="M10" s="11">
        <f>[1]Globals!N36</f>
        <v>0.78073468210011332</v>
      </c>
      <c r="N10" s="11">
        <f>[1]Globals!O36</f>
        <v>1</v>
      </c>
      <c r="O10" s="11">
        <f>[1]Globals!P36</f>
        <v>1</v>
      </c>
      <c r="P10" s="11">
        <f>[1]Globals!Q36</f>
        <v>1</v>
      </c>
      <c r="Q10" s="11">
        <f>[1]Globals!R36</f>
        <v>0.78073468210011332</v>
      </c>
      <c r="R10" s="11">
        <f>[1]Globals!S36</f>
        <v>0.78073468210011332</v>
      </c>
      <c r="S10" s="11">
        <f>[1]Globals!T36</f>
        <v>0.78073468210011332</v>
      </c>
      <c r="T10" s="11">
        <f>[1]Globals!U36</f>
        <v>0.78073468210011332</v>
      </c>
      <c r="U10" s="11">
        <f>[1]Globals!V36</f>
        <v>1</v>
      </c>
      <c r="V10" s="11">
        <f>[1]Globals!W36</f>
        <v>1</v>
      </c>
      <c r="W10" s="11">
        <f>[1]Globals!X36</f>
        <v>1</v>
      </c>
      <c r="X10" s="5">
        <f>[1]Globals!Y36</f>
        <v>0.78073468210011332</v>
      </c>
      <c r="Z10" s="10">
        <f t="shared" si="0"/>
        <v>1</v>
      </c>
      <c r="AA10" s="5">
        <f t="shared" si="1"/>
        <v>0.78073468210011332</v>
      </c>
      <c r="AB10" s="5">
        <f t="shared" si="2"/>
        <v>0.78073468210011332</v>
      </c>
      <c r="AC10" s="5"/>
    </row>
    <row r="11" spans="1:29" x14ac:dyDescent="0.35">
      <c r="A11" s="10" t="s">
        <v>11</v>
      </c>
      <c r="B11" s="10">
        <f>B9-B7</f>
        <v>1.2245645000000405</v>
      </c>
      <c r="C11" s="11">
        <f t="shared" ref="C11:X11" si="3">C9-C7</f>
        <v>1.2245645000000405</v>
      </c>
      <c r="D11" s="11">
        <f t="shared" si="3"/>
        <v>1.2245645000000405</v>
      </c>
      <c r="E11" s="11">
        <f t="shared" si="3"/>
        <v>3.1399089743590763E-2</v>
      </c>
      <c r="F11" s="11">
        <f t="shared" si="3"/>
        <v>0</v>
      </c>
      <c r="G11" s="11">
        <f t="shared" si="3"/>
        <v>0</v>
      </c>
      <c r="H11" s="11">
        <f t="shared" si="3"/>
        <v>0</v>
      </c>
      <c r="I11" s="11">
        <f t="shared" si="3"/>
        <v>0</v>
      </c>
      <c r="J11" s="11">
        <f t="shared" si="3"/>
        <v>0</v>
      </c>
      <c r="K11" s="11">
        <f t="shared" si="3"/>
        <v>2.628186690811396E-2</v>
      </c>
      <c r="L11" s="11">
        <f t="shared" si="3"/>
        <v>2.628186690811396E-2</v>
      </c>
      <c r="M11" s="11">
        <f t="shared" si="3"/>
        <v>2.628186690811396E-2</v>
      </c>
      <c r="N11" s="11">
        <f t="shared" si="3"/>
        <v>0</v>
      </c>
      <c r="O11" s="11">
        <f t="shared" si="3"/>
        <v>0</v>
      </c>
      <c r="P11" s="11">
        <f t="shared" si="3"/>
        <v>0</v>
      </c>
      <c r="Q11" s="11">
        <f t="shared" si="3"/>
        <v>2.628186690811396E-2</v>
      </c>
      <c r="R11" s="11">
        <f t="shared" si="3"/>
        <v>2.628186690811396E-2</v>
      </c>
      <c r="S11" s="11">
        <f t="shared" si="3"/>
        <v>2.628186690811396E-2</v>
      </c>
      <c r="T11" s="11">
        <f t="shared" si="3"/>
        <v>2.628186690811396E-2</v>
      </c>
      <c r="U11" s="11">
        <f t="shared" si="3"/>
        <v>0</v>
      </c>
      <c r="V11" s="11">
        <f t="shared" si="3"/>
        <v>0</v>
      </c>
      <c r="W11" s="11">
        <f t="shared" si="3"/>
        <v>0</v>
      </c>
      <c r="X11" s="5">
        <f t="shared" si="3"/>
        <v>2.628186690811396E-2</v>
      </c>
      <c r="Z11" s="10">
        <f t="shared" si="0"/>
        <v>0</v>
      </c>
      <c r="AA11" s="5">
        <f t="shared" si="1"/>
        <v>2.628186690811396E-2</v>
      </c>
      <c r="AB11" s="5">
        <f t="shared" si="2"/>
        <v>2.628186690811396E-2</v>
      </c>
      <c r="AC11" s="5"/>
    </row>
    <row r="12" spans="1:29" ht="15" thickBot="1" x14ac:dyDescent="0.4">
      <c r="A12" s="12" t="s">
        <v>12</v>
      </c>
      <c r="B12" s="12">
        <f>B10-B6</f>
        <v>3.0767369000000588</v>
      </c>
      <c r="C12" s="13">
        <f t="shared" ref="C12:X12" si="4">C10-C6</f>
        <v>3.0767369000000588</v>
      </c>
      <c r="D12" s="13">
        <f t="shared" si="4"/>
        <v>3.0767369000000588</v>
      </c>
      <c r="E12" s="13">
        <f t="shared" si="4"/>
        <v>7.8890689743591091E-2</v>
      </c>
      <c r="F12" s="13">
        <f t="shared" si="4"/>
        <v>0</v>
      </c>
      <c r="G12" s="13">
        <f t="shared" si="4"/>
        <v>0</v>
      </c>
      <c r="H12" s="13">
        <f t="shared" si="4"/>
        <v>0</v>
      </c>
      <c r="I12" s="13">
        <f t="shared" si="4"/>
        <v>0</v>
      </c>
      <c r="J12" s="13">
        <f t="shared" si="4"/>
        <v>0</v>
      </c>
      <c r="K12" s="13">
        <f t="shared" si="4"/>
        <v>6.226451608913175E-2</v>
      </c>
      <c r="L12" s="13">
        <f t="shared" si="4"/>
        <v>6.226451608913175E-2</v>
      </c>
      <c r="M12" s="13">
        <f t="shared" si="4"/>
        <v>6.226451608913175E-2</v>
      </c>
      <c r="N12" s="13">
        <f t="shared" si="4"/>
        <v>0</v>
      </c>
      <c r="O12" s="13">
        <f t="shared" si="4"/>
        <v>0</v>
      </c>
      <c r="P12" s="13">
        <f t="shared" si="4"/>
        <v>0</v>
      </c>
      <c r="Q12" s="13">
        <f t="shared" si="4"/>
        <v>6.226451608913175E-2</v>
      </c>
      <c r="R12" s="13">
        <f t="shared" si="4"/>
        <v>6.226451608913175E-2</v>
      </c>
      <c r="S12" s="13">
        <f t="shared" si="4"/>
        <v>6.226451608913175E-2</v>
      </c>
      <c r="T12" s="13">
        <f t="shared" si="4"/>
        <v>6.226451608913175E-2</v>
      </c>
      <c r="U12" s="13">
        <f t="shared" si="4"/>
        <v>0</v>
      </c>
      <c r="V12" s="13">
        <f t="shared" si="4"/>
        <v>0</v>
      </c>
      <c r="W12" s="13">
        <f t="shared" si="4"/>
        <v>0</v>
      </c>
      <c r="X12" s="14">
        <f t="shared" si="4"/>
        <v>6.226451608913175E-2</v>
      </c>
      <c r="Z12" s="12">
        <f t="shared" si="0"/>
        <v>0</v>
      </c>
      <c r="AA12" s="14">
        <f t="shared" si="1"/>
        <v>6.226451608913175E-2</v>
      </c>
      <c r="AB12" s="14">
        <f t="shared" si="2"/>
        <v>6.226451608913175E-2</v>
      </c>
      <c r="AC12" s="14"/>
    </row>
    <row r="13" spans="1:29" ht="15" thickBot="1" x14ac:dyDescent="0.4"/>
    <row r="14" spans="1:29" ht="15" thickBot="1" x14ac:dyDescent="0.4">
      <c r="A14" s="1" t="s">
        <v>1</v>
      </c>
      <c r="B14" s="2" t="s">
        <v>28</v>
      </c>
      <c r="C14" s="3"/>
    </row>
    <row r="15" spans="1:29" ht="15" thickBot="1" x14ac:dyDescent="0.4">
      <c r="A15" s="4" t="s">
        <v>0</v>
      </c>
      <c r="B15" s="15" t="s">
        <v>3</v>
      </c>
      <c r="C15" s="16"/>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5" t="s">
        <v>4</v>
      </c>
      <c r="B17" s="15">
        <f>[2]Globals!C30</f>
        <v>11.24126450400006</v>
      </c>
      <c r="C17" s="9">
        <f>[2]Globals!D30</f>
        <v>11.24126450400006</v>
      </c>
      <c r="D17" s="9">
        <f>[2]Globals!E30</f>
        <v>11.24126450400006</v>
      </c>
      <c r="E17" s="9">
        <f>[2]Globals!F30</f>
        <v>0.28823755138461687</v>
      </c>
      <c r="F17" s="9">
        <f>[2]Globals!G30</f>
        <v>0</v>
      </c>
      <c r="G17" s="9">
        <f>[2]Globals!H30</f>
        <v>0</v>
      </c>
      <c r="H17" s="9">
        <f>[2]Globals!I30</f>
        <v>39</v>
      </c>
      <c r="I17" s="9">
        <f>[2]Globals!J30</f>
        <v>39</v>
      </c>
      <c r="J17" s="9">
        <f>[2]Globals!K30</f>
        <v>1</v>
      </c>
      <c r="K17" s="9">
        <f>[2]Globals!L30</f>
        <v>0.73603382882565993</v>
      </c>
      <c r="L17" s="9">
        <f>[2]Globals!M30</f>
        <v>0.73603382882565993</v>
      </c>
      <c r="M17" s="9">
        <f>[2]Globals!N30</f>
        <v>0.73603382882565993</v>
      </c>
      <c r="N17" s="9">
        <f>[2]Globals!O30</f>
        <v>1</v>
      </c>
      <c r="O17" s="9">
        <f>[2]Globals!P30</f>
        <v>1</v>
      </c>
      <c r="P17" s="9">
        <f>[2]Globals!Q30</f>
        <v>1</v>
      </c>
      <c r="Q17" s="9">
        <f>[2]Globals!R30</f>
        <v>0.73603382882565993</v>
      </c>
      <c r="R17" s="9">
        <f>[2]Globals!S30</f>
        <v>0.73603382882565993</v>
      </c>
      <c r="S17" s="9">
        <f>[2]Globals!T30</f>
        <v>0.73603382882565993</v>
      </c>
      <c r="T17" s="9">
        <f>[2]Globals!U30</f>
        <v>0.73603382882565993</v>
      </c>
      <c r="U17" s="9">
        <f>[2]Globals!V30</f>
        <v>1</v>
      </c>
      <c r="V17" s="9">
        <f>[2]Globals!W30</f>
        <v>1</v>
      </c>
      <c r="W17" s="9">
        <f>[2]Globals!X30</f>
        <v>1</v>
      </c>
      <c r="X17" s="16">
        <f>[2]Globals!Y30</f>
        <v>0.73603382882565993</v>
      </c>
      <c r="Z17" s="15">
        <f>J17</f>
        <v>1</v>
      </c>
      <c r="AA17" s="16">
        <f>Q17</f>
        <v>0.73603382882565993</v>
      </c>
      <c r="AB17" s="16">
        <f>X17</f>
        <v>0.73603382882565993</v>
      </c>
      <c r="AC17" s="16"/>
    </row>
    <row r="18" spans="1:29" x14ac:dyDescent="0.35">
      <c r="A18" s="10" t="s">
        <v>5</v>
      </c>
      <c r="B18" s="10">
        <f>[2]Globals!C31</f>
        <v>0.37000328251480102</v>
      </c>
      <c r="C18" s="11">
        <f>[2]Globals!D31</f>
        <v>0.37000328251480102</v>
      </c>
      <c r="D18" s="11">
        <f>[2]Globals!E31</f>
        <v>0.37000328251480102</v>
      </c>
      <c r="E18" s="11">
        <f>[2]Globals!F31</f>
        <v>9.4872636542256625E-3</v>
      </c>
      <c r="F18" s="11">
        <f>[2]Globals!G31</f>
        <v>0</v>
      </c>
      <c r="G18" s="11">
        <f>[2]Globals!H31</f>
        <v>0</v>
      </c>
      <c r="H18" s="11">
        <f>[2]Globals!I31</f>
        <v>0</v>
      </c>
      <c r="I18" s="11">
        <f>[2]Globals!J31</f>
        <v>0</v>
      </c>
      <c r="J18" s="11">
        <f>[2]Globals!K31</f>
        <v>0</v>
      </c>
      <c r="K18" s="11">
        <f>[2]Globals!L31</f>
        <v>6.7084864242251806E-3</v>
      </c>
      <c r="L18" s="11">
        <f>[2]Globals!M31</f>
        <v>6.7084864242251806E-3</v>
      </c>
      <c r="M18" s="11">
        <f>[2]Globals!N31</f>
        <v>6.7084864242251806E-3</v>
      </c>
      <c r="N18" s="11">
        <f>[2]Globals!O31</f>
        <v>0</v>
      </c>
      <c r="O18" s="11">
        <f>[2]Globals!P31</f>
        <v>0</v>
      </c>
      <c r="P18" s="11">
        <f>[2]Globals!Q31</f>
        <v>0</v>
      </c>
      <c r="Q18" s="11">
        <f>[2]Globals!R31</f>
        <v>6.7084864242251806E-3</v>
      </c>
      <c r="R18" s="11">
        <f>[2]Globals!S31</f>
        <v>6.7084864242251806E-3</v>
      </c>
      <c r="S18" s="11">
        <f>[2]Globals!T31</f>
        <v>6.7084864242251806E-3</v>
      </c>
      <c r="T18" s="11">
        <f>[2]Globals!U31</f>
        <v>6.7084864242251806E-3</v>
      </c>
      <c r="U18" s="11">
        <f>[2]Globals!V31</f>
        <v>0</v>
      </c>
      <c r="V18" s="11">
        <f>[2]Globals!W31</f>
        <v>0</v>
      </c>
      <c r="W18" s="11">
        <f>[2]Globals!X31</f>
        <v>0</v>
      </c>
      <c r="X18" s="5">
        <f>[2]Globals!Y31</f>
        <v>6.7084864242251806E-3</v>
      </c>
      <c r="Z18" s="10">
        <f t="shared" ref="Z18:Z25" si="5">J18</f>
        <v>0</v>
      </c>
      <c r="AA18" s="5">
        <f t="shared" ref="AA18:AA25" si="6">Q18</f>
        <v>6.7084864242251806E-3</v>
      </c>
      <c r="AB18" s="5">
        <f t="shared" ref="AB18:AB25" si="7">X18</f>
        <v>6.7084864242251806E-3</v>
      </c>
      <c r="AC18" s="5"/>
    </row>
    <row r="19" spans="1:29" x14ac:dyDescent="0.35">
      <c r="A19" s="10" t="s">
        <v>6</v>
      </c>
      <c r="B19" s="10">
        <f>[2]Globals!C32</f>
        <v>10.763305499999721</v>
      </c>
      <c r="C19" s="11">
        <f>[2]Globals!D32</f>
        <v>10.763305499999721</v>
      </c>
      <c r="D19" s="11">
        <f>[2]Globals!E32</f>
        <v>10.763305499999721</v>
      </c>
      <c r="E19" s="11">
        <f>[2]Globals!F32</f>
        <v>0.27598219230768511</v>
      </c>
      <c r="F19" s="11">
        <f>[2]Globals!G32</f>
        <v>0</v>
      </c>
      <c r="G19" s="11">
        <f>[2]Globals!H32</f>
        <v>0</v>
      </c>
      <c r="H19" s="11">
        <f>[2]Globals!I32</f>
        <v>39</v>
      </c>
      <c r="I19" s="11">
        <f>[2]Globals!J32</f>
        <v>39</v>
      </c>
      <c r="J19" s="11">
        <f>[2]Globals!K32</f>
        <v>1</v>
      </c>
      <c r="K19" s="11">
        <f>[2]Globals!L32</f>
        <v>0.71996772543276644</v>
      </c>
      <c r="L19" s="11">
        <f>[2]Globals!M32</f>
        <v>0.71996772543276644</v>
      </c>
      <c r="M19" s="11">
        <f>[2]Globals!N32</f>
        <v>0.71996772543276644</v>
      </c>
      <c r="N19" s="11">
        <f>[2]Globals!O32</f>
        <v>1</v>
      </c>
      <c r="O19" s="11">
        <f>[2]Globals!P32</f>
        <v>1</v>
      </c>
      <c r="P19" s="11">
        <f>[2]Globals!Q32</f>
        <v>1</v>
      </c>
      <c r="Q19" s="11">
        <f>[2]Globals!R32</f>
        <v>0.71996772543276644</v>
      </c>
      <c r="R19" s="11">
        <f>[2]Globals!S32</f>
        <v>0.71996772543276644</v>
      </c>
      <c r="S19" s="11">
        <f>[2]Globals!T32</f>
        <v>0.71996772543276644</v>
      </c>
      <c r="T19" s="11">
        <f>[2]Globals!U32</f>
        <v>0.71996772543276644</v>
      </c>
      <c r="U19" s="11">
        <f>[2]Globals!V32</f>
        <v>1</v>
      </c>
      <c r="V19" s="11">
        <f>[2]Globals!W32</f>
        <v>1</v>
      </c>
      <c r="W19" s="11">
        <f>[2]Globals!X32</f>
        <v>1</v>
      </c>
      <c r="X19" s="5">
        <f>[2]Globals!Y32</f>
        <v>0.71996772543276644</v>
      </c>
      <c r="Z19" s="10">
        <f t="shared" si="5"/>
        <v>1</v>
      </c>
      <c r="AA19" s="5">
        <f t="shared" si="6"/>
        <v>0.71996772543276644</v>
      </c>
      <c r="AB19" s="5">
        <f t="shared" si="7"/>
        <v>0.71996772543276644</v>
      </c>
      <c r="AC19" s="5"/>
    </row>
    <row r="20" spans="1:29" x14ac:dyDescent="0.35">
      <c r="A20" s="10" t="s">
        <v>7</v>
      </c>
      <c r="B20" s="10">
        <f>[2]Globals!C33</f>
        <v>10.96547340000043</v>
      </c>
      <c r="C20" s="11">
        <f>[2]Globals!D33</f>
        <v>10.96547340000043</v>
      </c>
      <c r="D20" s="11">
        <f>[2]Globals!E33</f>
        <v>10.96547340000043</v>
      </c>
      <c r="E20" s="11">
        <f>[2]Globals!F33</f>
        <v>0.28116598461539571</v>
      </c>
      <c r="F20" s="11">
        <f>[2]Globals!G33</f>
        <v>0</v>
      </c>
      <c r="G20" s="11">
        <f>[2]Globals!H33</f>
        <v>0</v>
      </c>
      <c r="H20" s="11">
        <f>[2]Globals!I33</f>
        <v>39</v>
      </c>
      <c r="I20" s="11">
        <f>[2]Globals!J33</f>
        <v>39</v>
      </c>
      <c r="J20" s="11">
        <f>[2]Globals!K33</f>
        <v>1</v>
      </c>
      <c r="K20" s="11">
        <f>[2]Globals!L33</f>
        <v>0.73224758982711924</v>
      </c>
      <c r="L20" s="11">
        <f>[2]Globals!M33</f>
        <v>0.73224758982711924</v>
      </c>
      <c r="M20" s="11">
        <f>[2]Globals!N33</f>
        <v>0.73224758982711924</v>
      </c>
      <c r="N20" s="11">
        <f>[2]Globals!O33</f>
        <v>1</v>
      </c>
      <c r="O20" s="11">
        <f>[2]Globals!P33</f>
        <v>1</v>
      </c>
      <c r="P20" s="11">
        <f>[2]Globals!Q33</f>
        <v>1</v>
      </c>
      <c r="Q20" s="11">
        <f>[2]Globals!R33</f>
        <v>0.73224758982711924</v>
      </c>
      <c r="R20" s="11">
        <f>[2]Globals!S33</f>
        <v>0.73224758982711924</v>
      </c>
      <c r="S20" s="11">
        <f>[2]Globals!T33</f>
        <v>0.73224758982711924</v>
      </c>
      <c r="T20" s="11">
        <f>[2]Globals!U33</f>
        <v>0.73224758982711924</v>
      </c>
      <c r="U20" s="11">
        <f>[2]Globals!V33</f>
        <v>1</v>
      </c>
      <c r="V20" s="11">
        <f>[2]Globals!W33</f>
        <v>1</v>
      </c>
      <c r="W20" s="11">
        <f>[2]Globals!X33</f>
        <v>1</v>
      </c>
      <c r="X20" s="5">
        <f>[2]Globals!Y33</f>
        <v>0.73224758982711924</v>
      </c>
      <c r="Z20" s="10">
        <f t="shared" si="5"/>
        <v>1</v>
      </c>
      <c r="AA20" s="5">
        <f t="shared" si="6"/>
        <v>0.73224758982711924</v>
      </c>
      <c r="AB20" s="5">
        <f t="shared" si="7"/>
        <v>0.73224758982711924</v>
      </c>
      <c r="AC20" s="5"/>
    </row>
    <row r="21" spans="1:29" x14ac:dyDescent="0.35">
      <c r="A21" s="10" t="s">
        <v>8</v>
      </c>
      <c r="B21" s="10">
        <f>[2]Globals!C34</f>
        <v>11.232078399999949</v>
      </c>
      <c r="C21" s="11">
        <f>[2]Globals!D34</f>
        <v>11.232078399999949</v>
      </c>
      <c r="D21" s="11">
        <f>[2]Globals!E34</f>
        <v>11.232078399999949</v>
      </c>
      <c r="E21" s="11">
        <f>[2]Globals!F34</f>
        <v>0.28800201025640898</v>
      </c>
      <c r="F21" s="11">
        <f>[2]Globals!G34</f>
        <v>0</v>
      </c>
      <c r="G21" s="11">
        <f>[2]Globals!H34</f>
        <v>0</v>
      </c>
      <c r="H21" s="11">
        <f>[2]Globals!I34</f>
        <v>39</v>
      </c>
      <c r="I21" s="11">
        <f>[2]Globals!J34</f>
        <v>39</v>
      </c>
      <c r="J21" s="11">
        <f>[2]Globals!K34</f>
        <v>1</v>
      </c>
      <c r="K21" s="11">
        <f>[2]Globals!L34</f>
        <v>0.73603957144774745</v>
      </c>
      <c r="L21" s="11">
        <f>[2]Globals!M34</f>
        <v>0.73603957144774745</v>
      </c>
      <c r="M21" s="11">
        <f>[2]Globals!N34</f>
        <v>0.73603957144774745</v>
      </c>
      <c r="N21" s="11">
        <f>[2]Globals!O34</f>
        <v>1</v>
      </c>
      <c r="O21" s="11">
        <f>[2]Globals!P34</f>
        <v>1</v>
      </c>
      <c r="P21" s="11">
        <f>[2]Globals!Q34</f>
        <v>1</v>
      </c>
      <c r="Q21" s="11">
        <f>[2]Globals!R34</f>
        <v>0.73603957144774745</v>
      </c>
      <c r="R21" s="11">
        <f>[2]Globals!S34</f>
        <v>0.73603957144774745</v>
      </c>
      <c r="S21" s="11">
        <f>[2]Globals!T34</f>
        <v>0.73603957144774745</v>
      </c>
      <c r="T21" s="11">
        <f>[2]Globals!U34</f>
        <v>0.73603957144774745</v>
      </c>
      <c r="U21" s="11">
        <f>[2]Globals!V34</f>
        <v>1</v>
      </c>
      <c r="V21" s="11">
        <f>[2]Globals!W34</f>
        <v>1</v>
      </c>
      <c r="W21" s="11">
        <f>[2]Globals!X34</f>
        <v>1</v>
      </c>
      <c r="X21" s="5">
        <f>[2]Globals!Y34</f>
        <v>0.73603957144774745</v>
      </c>
      <c r="Z21" s="10">
        <f t="shared" si="5"/>
        <v>1</v>
      </c>
      <c r="AA21" s="5">
        <f t="shared" si="6"/>
        <v>0.73603957144774745</v>
      </c>
      <c r="AB21" s="5">
        <f t="shared" si="7"/>
        <v>0.73603957144774745</v>
      </c>
      <c r="AC21" s="5"/>
    </row>
    <row r="22" spans="1:29" x14ac:dyDescent="0.35">
      <c r="A22" s="10" t="s">
        <v>9</v>
      </c>
      <c r="B22" s="10">
        <f>[2]Globals!C35</f>
        <v>11.440584599999889</v>
      </c>
      <c r="C22" s="11">
        <f>[2]Globals!D35</f>
        <v>11.440584599999889</v>
      </c>
      <c r="D22" s="11">
        <f>[2]Globals!E35</f>
        <v>11.440584599999889</v>
      </c>
      <c r="E22" s="11">
        <f>[2]Globals!F35</f>
        <v>0.29334832307692038</v>
      </c>
      <c r="F22" s="11">
        <f>[2]Globals!G35</f>
        <v>0</v>
      </c>
      <c r="G22" s="11">
        <f>[2]Globals!H35</f>
        <v>0</v>
      </c>
      <c r="H22" s="11">
        <f>[2]Globals!I35</f>
        <v>39</v>
      </c>
      <c r="I22" s="11">
        <f>[2]Globals!J35</f>
        <v>39</v>
      </c>
      <c r="J22" s="11">
        <f>[2]Globals!K35</f>
        <v>1</v>
      </c>
      <c r="K22" s="11">
        <f>[2]Globals!L35</f>
        <v>0.74105066880197401</v>
      </c>
      <c r="L22" s="11">
        <f>[2]Globals!M35</f>
        <v>0.74105066880197401</v>
      </c>
      <c r="M22" s="11">
        <f>[2]Globals!N35</f>
        <v>0.74105066880197401</v>
      </c>
      <c r="N22" s="11">
        <f>[2]Globals!O35</f>
        <v>1</v>
      </c>
      <c r="O22" s="11">
        <f>[2]Globals!P35</f>
        <v>1</v>
      </c>
      <c r="P22" s="11">
        <f>[2]Globals!Q35</f>
        <v>1</v>
      </c>
      <c r="Q22" s="11">
        <f>[2]Globals!R35</f>
        <v>0.74105066880197401</v>
      </c>
      <c r="R22" s="11">
        <f>[2]Globals!S35</f>
        <v>0.74105066880197401</v>
      </c>
      <c r="S22" s="11">
        <f>[2]Globals!T35</f>
        <v>0.74105066880197401</v>
      </c>
      <c r="T22" s="11">
        <f>[2]Globals!U35</f>
        <v>0.74105066880197401</v>
      </c>
      <c r="U22" s="11">
        <f>[2]Globals!V35</f>
        <v>1</v>
      </c>
      <c r="V22" s="11">
        <f>[2]Globals!W35</f>
        <v>1</v>
      </c>
      <c r="W22" s="11">
        <f>[2]Globals!X35</f>
        <v>1</v>
      </c>
      <c r="X22" s="5">
        <f>[2]Globals!Y35</f>
        <v>0.74105066880197401</v>
      </c>
      <c r="Z22" s="10">
        <f t="shared" si="5"/>
        <v>1</v>
      </c>
      <c r="AA22" s="5">
        <f t="shared" si="6"/>
        <v>0.74105066880197401</v>
      </c>
      <c r="AB22" s="5">
        <f t="shared" si="7"/>
        <v>0.74105066880197401</v>
      </c>
      <c r="AC22" s="5"/>
    </row>
    <row r="23" spans="1:29" x14ac:dyDescent="0.35">
      <c r="A23" s="10" t="s">
        <v>10</v>
      </c>
      <c r="B23" s="10">
        <f>[2]Globals!C36</f>
        <v>12.15795610000009</v>
      </c>
      <c r="C23" s="11">
        <f>[2]Globals!D36</f>
        <v>12.15795610000009</v>
      </c>
      <c r="D23" s="11">
        <f>[2]Globals!E36</f>
        <v>12.15795610000009</v>
      </c>
      <c r="E23" s="11">
        <f>[2]Globals!F36</f>
        <v>0.31174246410256651</v>
      </c>
      <c r="F23" s="11">
        <f>[2]Globals!G36</f>
        <v>0</v>
      </c>
      <c r="G23" s="11">
        <f>[2]Globals!H36</f>
        <v>0</v>
      </c>
      <c r="H23" s="11">
        <f>[2]Globals!I36</f>
        <v>39</v>
      </c>
      <c r="I23" s="11">
        <f>[2]Globals!J36</f>
        <v>39</v>
      </c>
      <c r="J23" s="11">
        <f>[2]Globals!K36</f>
        <v>1</v>
      </c>
      <c r="K23" s="11">
        <f>[2]Globals!L36</f>
        <v>0.74498018100038887</v>
      </c>
      <c r="L23" s="11">
        <f>[2]Globals!M36</f>
        <v>0.74498018100038887</v>
      </c>
      <c r="M23" s="11">
        <f>[2]Globals!N36</f>
        <v>0.74498018100038887</v>
      </c>
      <c r="N23" s="11">
        <f>[2]Globals!O36</f>
        <v>1</v>
      </c>
      <c r="O23" s="11">
        <f>[2]Globals!P36</f>
        <v>1</v>
      </c>
      <c r="P23" s="11">
        <f>[2]Globals!Q36</f>
        <v>1</v>
      </c>
      <c r="Q23" s="11">
        <f>[2]Globals!R36</f>
        <v>0.74498018100038887</v>
      </c>
      <c r="R23" s="11">
        <f>[2]Globals!S36</f>
        <v>0.74498018100038887</v>
      </c>
      <c r="S23" s="11">
        <f>[2]Globals!T36</f>
        <v>0.74498018100038887</v>
      </c>
      <c r="T23" s="11">
        <f>[2]Globals!U36</f>
        <v>0.74498018100038887</v>
      </c>
      <c r="U23" s="11">
        <f>[2]Globals!V36</f>
        <v>1</v>
      </c>
      <c r="V23" s="11">
        <f>[2]Globals!W36</f>
        <v>1</v>
      </c>
      <c r="W23" s="11">
        <f>[2]Globals!X36</f>
        <v>1</v>
      </c>
      <c r="X23" s="5">
        <f>[2]Globals!Y36</f>
        <v>0.74498018100038887</v>
      </c>
      <c r="Z23" s="10">
        <f t="shared" si="5"/>
        <v>1</v>
      </c>
      <c r="AA23" s="5">
        <f t="shared" si="6"/>
        <v>0.74498018100038887</v>
      </c>
      <c r="AB23" s="5">
        <f t="shared" si="7"/>
        <v>0.74498018100038887</v>
      </c>
      <c r="AC23" s="5"/>
    </row>
    <row r="24" spans="1:29" x14ac:dyDescent="0.35">
      <c r="A24" s="10" t="s">
        <v>11</v>
      </c>
      <c r="B24" s="10">
        <f>B22-B20</f>
        <v>0.47511119999945883</v>
      </c>
      <c r="C24" s="11">
        <f t="shared" ref="C24:X24" si="8">C22-C20</f>
        <v>0.47511119999945883</v>
      </c>
      <c r="D24" s="11">
        <f t="shared" si="8"/>
        <v>0.47511119999945883</v>
      </c>
      <c r="E24" s="11">
        <f t="shared" si="8"/>
        <v>1.2182338461524667E-2</v>
      </c>
      <c r="F24" s="11">
        <f t="shared" si="8"/>
        <v>0</v>
      </c>
      <c r="G24" s="11">
        <f t="shared" si="8"/>
        <v>0</v>
      </c>
      <c r="H24" s="11">
        <f t="shared" si="8"/>
        <v>0</v>
      </c>
      <c r="I24" s="11">
        <f t="shared" si="8"/>
        <v>0</v>
      </c>
      <c r="J24" s="11">
        <f t="shared" si="8"/>
        <v>0</v>
      </c>
      <c r="K24" s="11">
        <f t="shared" si="8"/>
        <v>8.8030789748547722E-3</v>
      </c>
      <c r="L24" s="11">
        <f t="shared" si="8"/>
        <v>8.8030789748547722E-3</v>
      </c>
      <c r="M24" s="11">
        <f t="shared" si="8"/>
        <v>8.8030789748547722E-3</v>
      </c>
      <c r="N24" s="11">
        <f t="shared" si="8"/>
        <v>0</v>
      </c>
      <c r="O24" s="11">
        <f t="shared" si="8"/>
        <v>0</v>
      </c>
      <c r="P24" s="11">
        <f t="shared" si="8"/>
        <v>0</v>
      </c>
      <c r="Q24" s="11">
        <f t="shared" si="8"/>
        <v>8.8030789748547722E-3</v>
      </c>
      <c r="R24" s="11">
        <f t="shared" si="8"/>
        <v>8.8030789748547722E-3</v>
      </c>
      <c r="S24" s="11">
        <f t="shared" si="8"/>
        <v>8.8030789748547722E-3</v>
      </c>
      <c r="T24" s="11">
        <f t="shared" si="8"/>
        <v>8.8030789748547722E-3</v>
      </c>
      <c r="U24" s="11">
        <f t="shared" si="8"/>
        <v>0</v>
      </c>
      <c r="V24" s="11">
        <f t="shared" si="8"/>
        <v>0</v>
      </c>
      <c r="W24" s="11">
        <f t="shared" si="8"/>
        <v>0</v>
      </c>
      <c r="X24" s="5">
        <f t="shared" si="8"/>
        <v>8.8030789748547722E-3</v>
      </c>
      <c r="Z24" s="10">
        <f t="shared" si="5"/>
        <v>0</v>
      </c>
      <c r="AA24" s="5">
        <f t="shared" si="6"/>
        <v>8.8030789748547722E-3</v>
      </c>
      <c r="AB24" s="5">
        <f t="shared" si="7"/>
        <v>8.8030789748547722E-3</v>
      </c>
      <c r="AC24" s="5"/>
    </row>
    <row r="25" spans="1:29" ht="15" thickBot="1" x14ac:dyDescent="0.4">
      <c r="A25" s="12" t="s">
        <v>12</v>
      </c>
      <c r="B25" s="12">
        <f>B23-B19</f>
        <v>1.3946506000003698</v>
      </c>
      <c r="C25" s="13">
        <f t="shared" ref="C25:X25" si="9">C23-C19</f>
        <v>1.3946506000003698</v>
      </c>
      <c r="D25" s="13">
        <f t="shared" si="9"/>
        <v>1.3946506000003698</v>
      </c>
      <c r="E25" s="13">
        <f t="shared" si="9"/>
        <v>3.5760271794881393E-2</v>
      </c>
      <c r="F25" s="13">
        <f t="shared" si="9"/>
        <v>0</v>
      </c>
      <c r="G25" s="13">
        <f t="shared" si="9"/>
        <v>0</v>
      </c>
      <c r="H25" s="13">
        <f t="shared" si="9"/>
        <v>0</v>
      </c>
      <c r="I25" s="13">
        <f t="shared" si="9"/>
        <v>0</v>
      </c>
      <c r="J25" s="13">
        <f t="shared" si="9"/>
        <v>0</v>
      </c>
      <c r="K25" s="13">
        <f t="shared" si="9"/>
        <v>2.5012455567622438E-2</v>
      </c>
      <c r="L25" s="13">
        <f t="shared" si="9"/>
        <v>2.5012455567622438E-2</v>
      </c>
      <c r="M25" s="13">
        <f t="shared" si="9"/>
        <v>2.5012455567622438E-2</v>
      </c>
      <c r="N25" s="13">
        <f t="shared" si="9"/>
        <v>0</v>
      </c>
      <c r="O25" s="13">
        <f t="shared" si="9"/>
        <v>0</v>
      </c>
      <c r="P25" s="13">
        <f t="shared" si="9"/>
        <v>0</v>
      </c>
      <c r="Q25" s="13">
        <f t="shared" si="9"/>
        <v>2.5012455567622438E-2</v>
      </c>
      <c r="R25" s="13">
        <f t="shared" si="9"/>
        <v>2.5012455567622438E-2</v>
      </c>
      <c r="S25" s="13">
        <f t="shared" si="9"/>
        <v>2.5012455567622438E-2</v>
      </c>
      <c r="T25" s="13">
        <f t="shared" si="9"/>
        <v>2.5012455567622438E-2</v>
      </c>
      <c r="U25" s="13">
        <f t="shared" si="9"/>
        <v>0</v>
      </c>
      <c r="V25" s="13">
        <f t="shared" si="9"/>
        <v>0</v>
      </c>
      <c r="W25" s="13">
        <f t="shared" si="9"/>
        <v>0</v>
      </c>
      <c r="X25" s="14">
        <f t="shared" si="9"/>
        <v>2.5012455567622438E-2</v>
      </c>
      <c r="Z25" s="12">
        <f t="shared" si="5"/>
        <v>0</v>
      </c>
      <c r="AA25" s="14">
        <f t="shared" si="6"/>
        <v>2.5012455567622438E-2</v>
      </c>
      <c r="AB25" s="14">
        <f t="shared" si="7"/>
        <v>2.5012455567622438E-2</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[3]Globals!C30</f>
        <v>12.1682382719999</v>
      </c>
      <c r="C30" s="9">
        <f>[3]Globals!D30</f>
        <v>12.1682382719999</v>
      </c>
      <c r="D30" s="9">
        <f>[3]Globals!E30</f>
        <v>12.1682382719999</v>
      </c>
      <c r="E30" s="9">
        <f>[3]Globals!F30</f>
        <v>0.31200610953845898</v>
      </c>
      <c r="F30" s="9">
        <f>[3]Globals!G30</f>
        <v>0</v>
      </c>
      <c r="G30" s="9">
        <f>[3]Globals!H30</f>
        <v>0</v>
      </c>
      <c r="H30" s="9">
        <f>[3]Globals!I30</f>
        <v>39</v>
      </c>
      <c r="I30" s="9">
        <f>[3]Globals!J30</f>
        <v>39</v>
      </c>
      <c r="J30" s="9">
        <f>[3]Globals!K30</f>
        <v>1</v>
      </c>
      <c r="K30" s="9">
        <f>[3]Globals!L30</f>
        <v>0.71987112199821912</v>
      </c>
      <c r="L30" s="9">
        <f>[3]Globals!M30</f>
        <v>0.71987112199821912</v>
      </c>
      <c r="M30" s="9">
        <f>[3]Globals!N30</f>
        <v>0.71987112199821912</v>
      </c>
      <c r="N30" s="9">
        <f>[3]Globals!O30</f>
        <v>1</v>
      </c>
      <c r="O30" s="9">
        <f>[3]Globals!P30</f>
        <v>1</v>
      </c>
      <c r="P30" s="9">
        <f>[3]Globals!Q30</f>
        <v>1</v>
      </c>
      <c r="Q30" s="9">
        <f>[3]Globals!R30</f>
        <v>0.71987112199821912</v>
      </c>
      <c r="R30" s="9">
        <f>[3]Globals!S30</f>
        <v>0.71987112199821912</v>
      </c>
      <c r="S30" s="9">
        <f>[3]Globals!T30</f>
        <v>0.71987112199821912</v>
      </c>
      <c r="T30" s="9">
        <f>[3]Globals!U30</f>
        <v>0.71987112199821912</v>
      </c>
      <c r="U30" s="9">
        <f>[3]Globals!V30</f>
        <v>1</v>
      </c>
      <c r="V30" s="9">
        <f>[3]Globals!W30</f>
        <v>1</v>
      </c>
      <c r="W30" s="9">
        <f>[3]Globals!X30</f>
        <v>1</v>
      </c>
      <c r="X30" s="16">
        <f>[3]Globals!Y30</f>
        <v>0.71987112199821912</v>
      </c>
      <c r="Z30" s="15">
        <f>J30</f>
        <v>1</v>
      </c>
      <c r="AA30" s="16">
        <f>Q30</f>
        <v>0.71987112199821912</v>
      </c>
      <c r="AB30" s="16">
        <f>X30</f>
        <v>0.71987112199821912</v>
      </c>
      <c r="AC30" s="16"/>
    </row>
    <row r="31" spans="1:29" x14ac:dyDescent="0.35">
      <c r="A31" s="10" t="s">
        <v>5</v>
      </c>
      <c r="B31" s="10">
        <f>[3]Globals!C31</f>
        <v>0.27381896109449239</v>
      </c>
      <c r="C31" s="11">
        <f>[3]Globals!D31</f>
        <v>0.27381896109449239</v>
      </c>
      <c r="D31" s="11">
        <f>[3]Globals!E31</f>
        <v>0.27381896109449239</v>
      </c>
      <c r="E31" s="11">
        <f>[3]Globals!F31</f>
        <v>7.0209990024228831E-3</v>
      </c>
      <c r="F31" s="11">
        <f>[3]Globals!G31</f>
        <v>0</v>
      </c>
      <c r="G31" s="11">
        <f>[3]Globals!H31</f>
        <v>0</v>
      </c>
      <c r="H31" s="11">
        <f>[3]Globals!I31</f>
        <v>0</v>
      </c>
      <c r="I31" s="11">
        <f>[3]Globals!J31</f>
        <v>0</v>
      </c>
      <c r="J31" s="11">
        <f>[3]Globals!K31</f>
        <v>0</v>
      </c>
      <c r="K31" s="11">
        <f>[3]Globals!L31</f>
        <v>4.4480836081981969E-3</v>
      </c>
      <c r="L31" s="11">
        <f>[3]Globals!M31</f>
        <v>4.4480836081981969E-3</v>
      </c>
      <c r="M31" s="11">
        <f>[3]Globals!N31</f>
        <v>4.4480836081981969E-3</v>
      </c>
      <c r="N31" s="11">
        <f>[3]Globals!O31</f>
        <v>0</v>
      </c>
      <c r="O31" s="11">
        <f>[3]Globals!P31</f>
        <v>0</v>
      </c>
      <c r="P31" s="11">
        <f>[3]Globals!Q31</f>
        <v>0</v>
      </c>
      <c r="Q31" s="11">
        <f>[3]Globals!R31</f>
        <v>4.4480836081981969E-3</v>
      </c>
      <c r="R31" s="11">
        <f>[3]Globals!S31</f>
        <v>4.4480836081981969E-3</v>
      </c>
      <c r="S31" s="11">
        <f>[3]Globals!T31</f>
        <v>4.4480836081981969E-3</v>
      </c>
      <c r="T31" s="11">
        <f>[3]Globals!U31</f>
        <v>4.4480836081981969E-3</v>
      </c>
      <c r="U31" s="11">
        <f>[3]Globals!V31</f>
        <v>0</v>
      </c>
      <c r="V31" s="11">
        <f>[3]Globals!W31</f>
        <v>0</v>
      </c>
      <c r="W31" s="11">
        <f>[3]Globals!X31</f>
        <v>0</v>
      </c>
      <c r="X31" s="5">
        <f>[3]Globals!Y31</f>
        <v>4.4480836081981969E-3</v>
      </c>
      <c r="Z31" s="10">
        <f t="shared" ref="Z31:Z38" si="10">J31</f>
        <v>0</v>
      </c>
      <c r="AA31" s="5">
        <f t="shared" ref="AA31:AA38" si="11">Q31</f>
        <v>4.4480836081981969E-3</v>
      </c>
      <c r="AB31" s="5">
        <f t="shared" ref="AB31:AB38" si="12">X31</f>
        <v>4.4480836081981969E-3</v>
      </c>
      <c r="AC31" s="5"/>
    </row>
    <row r="32" spans="1:29" x14ac:dyDescent="0.35">
      <c r="A32" s="10" t="s">
        <v>6</v>
      </c>
      <c r="B32" s="10">
        <f>[3]Globals!C32</f>
        <v>11.82429770000004</v>
      </c>
      <c r="C32" s="11">
        <f>[3]Globals!D32</f>
        <v>11.82429770000004</v>
      </c>
      <c r="D32" s="11">
        <f>[3]Globals!E32</f>
        <v>11.82429770000004</v>
      </c>
      <c r="E32" s="11">
        <f>[3]Globals!F32</f>
        <v>0.30318712051282148</v>
      </c>
      <c r="F32" s="11">
        <f>[3]Globals!G32</f>
        <v>0</v>
      </c>
      <c r="G32" s="11">
        <f>[3]Globals!H32</f>
        <v>0</v>
      </c>
      <c r="H32" s="11">
        <f>[3]Globals!I32</f>
        <v>39</v>
      </c>
      <c r="I32" s="11">
        <f>[3]Globals!J32</f>
        <v>39</v>
      </c>
      <c r="J32" s="11">
        <f>[3]Globals!K32</f>
        <v>1</v>
      </c>
      <c r="K32" s="11">
        <f>[3]Globals!L32</f>
        <v>0.71120131613400872</v>
      </c>
      <c r="L32" s="11">
        <f>[3]Globals!M32</f>
        <v>0.71120131613400872</v>
      </c>
      <c r="M32" s="11">
        <f>[3]Globals!N32</f>
        <v>0.71120131613400872</v>
      </c>
      <c r="N32" s="11">
        <f>[3]Globals!O32</f>
        <v>1</v>
      </c>
      <c r="O32" s="11">
        <f>[3]Globals!P32</f>
        <v>1</v>
      </c>
      <c r="P32" s="11">
        <f>[3]Globals!Q32</f>
        <v>1</v>
      </c>
      <c r="Q32" s="11">
        <f>[3]Globals!R32</f>
        <v>0.71120131613400872</v>
      </c>
      <c r="R32" s="11">
        <f>[3]Globals!S32</f>
        <v>0.71120131613400872</v>
      </c>
      <c r="S32" s="11">
        <f>[3]Globals!T32</f>
        <v>0.71120131613400872</v>
      </c>
      <c r="T32" s="11">
        <f>[3]Globals!U32</f>
        <v>0.71120131613400872</v>
      </c>
      <c r="U32" s="11">
        <f>[3]Globals!V32</f>
        <v>1</v>
      </c>
      <c r="V32" s="11">
        <f>[3]Globals!W32</f>
        <v>1</v>
      </c>
      <c r="W32" s="11">
        <f>[3]Globals!X32</f>
        <v>1</v>
      </c>
      <c r="X32" s="5">
        <f>[3]Globals!Y32</f>
        <v>0.71120131613400872</v>
      </c>
      <c r="Z32" s="10">
        <f t="shared" si="10"/>
        <v>1</v>
      </c>
      <c r="AA32" s="5">
        <f t="shared" si="11"/>
        <v>0.71120131613400872</v>
      </c>
      <c r="AB32" s="5">
        <f t="shared" si="12"/>
        <v>0.71120131613400872</v>
      </c>
      <c r="AC32" s="5"/>
    </row>
    <row r="33" spans="1:29" x14ac:dyDescent="0.35">
      <c r="A33" s="10" t="s">
        <v>7</v>
      </c>
      <c r="B33" s="10">
        <f>[3]Globals!C33</f>
        <v>11.916622899999989</v>
      </c>
      <c r="C33" s="11">
        <f>[3]Globals!D33</f>
        <v>11.916622899999989</v>
      </c>
      <c r="D33" s="11">
        <f>[3]Globals!E33</f>
        <v>11.916622899999989</v>
      </c>
      <c r="E33" s="11">
        <f>[3]Globals!F33</f>
        <v>0.30555443333333321</v>
      </c>
      <c r="F33" s="11">
        <f>[3]Globals!G33</f>
        <v>0</v>
      </c>
      <c r="G33" s="11">
        <f>[3]Globals!H33</f>
        <v>0</v>
      </c>
      <c r="H33" s="11">
        <f>[3]Globals!I33</f>
        <v>39</v>
      </c>
      <c r="I33" s="11">
        <f>[3]Globals!J33</f>
        <v>39</v>
      </c>
      <c r="J33" s="11">
        <f>[3]Globals!K33</f>
        <v>1</v>
      </c>
      <c r="K33" s="11">
        <f>[3]Globals!L33</f>
        <v>0.71573340683493392</v>
      </c>
      <c r="L33" s="11">
        <f>[3]Globals!M33</f>
        <v>0.71573340683493392</v>
      </c>
      <c r="M33" s="11">
        <f>[3]Globals!N33</f>
        <v>0.71573340683493392</v>
      </c>
      <c r="N33" s="11">
        <f>[3]Globals!O33</f>
        <v>1</v>
      </c>
      <c r="O33" s="11">
        <f>[3]Globals!P33</f>
        <v>1</v>
      </c>
      <c r="P33" s="11">
        <f>[3]Globals!Q33</f>
        <v>1</v>
      </c>
      <c r="Q33" s="11">
        <f>[3]Globals!R33</f>
        <v>0.71573340683493392</v>
      </c>
      <c r="R33" s="11">
        <f>[3]Globals!S33</f>
        <v>0.71573340683493392</v>
      </c>
      <c r="S33" s="11">
        <f>[3]Globals!T33</f>
        <v>0.71573340683493392</v>
      </c>
      <c r="T33" s="11">
        <f>[3]Globals!U33</f>
        <v>0.71573340683493392</v>
      </c>
      <c r="U33" s="11">
        <f>[3]Globals!V33</f>
        <v>1</v>
      </c>
      <c r="V33" s="11">
        <f>[3]Globals!W33</f>
        <v>1</v>
      </c>
      <c r="W33" s="11">
        <f>[3]Globals!X33</f>
        <v>1</v>
      </c>
      <c r="X33" s="5">
        <f>[3]Globals!Y33</f>
        <v>0.71573340683493392</v>
      </c>
      <c r="Z33" s="10">
        <f t="shared" si="10"/>
        <v>1</v>
      </c>
      <c r="AA33" s="5">
        <f t="shared" si="11"/>
        <v>0.71573340683493392</v>
      </c>
      <c r="AB33" s="5">
        <f t="shared" si="12"/>
        <v>0.71573340683493392</v>
      </c>
      <c r="AC33" s="5"/>
    </row>
    <row r="34" spans="1:29" x14ac:dyDescent="0.35">
      <c r="A34" s="10" t="s">
        <v>8</v>
      </c>
      <c r="B34" s="10">
        <f>[3]Globals!C34</f>
        <v>12.142160900000039</v>
      </c>
      <c r="C34" s="11">
        <f>[3]Globals!D34</f>
        <v>12.142160900000039</v>
      </c>
      <c r="D34" s="11">
        <f>[3]Globals!E34</f>
        <v>12.142160900000039</v>
      </c>
      <c r="E34" s="11">
        <f>[3]Globals!F34</f>
        <v>0.31133745897435988</v>
      </c>
      <c r="F34" s="11">
        <f>[3]Globals!G34</f>
        <v>0</v>
      </c>
      <c r="G34" s="11">
        <f>[3]Globals!H34</f>
        <v>0</v>
      </c>
      <c r="H34" s="11">
        <f>[3]Globals!I34</f>
        <v>39</v>
      </c>
      <c r="I34" s="11">
        <f>[3]Globals!J34</f>
        <v>39</v>
      </c>
      <c r="J34" s="11">
        <f>[3]Globals!K34</f>
        <v>1</v>
      </c>
      <c r="K34" s="11">
        <f>[3]Globals!L34</f>
        <v>0.72022628552884549</v>
      </c>
      <c r="L34" s="11">
        <f>[3]Globals!M34</f>
        <v>0.72022628552884549</v>
      </c>
      <c r="M34" s="11">
        <f>[3]Globals!N34</f>
        <v>0.72022628552884549</v>
      </c>
      <c r="N34" s="11">
        <f>[3]Globals!O34</f>
        <v>1</v>
      </c>
      <c r="O34" s="11">
        <f>[3]Globals!P34</f>
        <v>1</v>
      </c>
      <c r="P34" s="11">
        <f>[3]Globals!Q34</f>
        <v>1</v>
      </c>
      <c r="Q34" s="11">
        <f>[3]Globals!R34</f>
        <v>0.72022628552884549</v>
      </c>
      <c r="R34" s="11">
        <f>[3]Globals!S34</f>
        <v>0.72022628552884549</v>
      </c>
      <c r="S34" s="11">
        <f>[3]Globals!T34</f>
        <v>0.72022628552884549</v>
      </c>
      <c r="T34" s="11">
        <f>[3]Globals!U34</f>
        <v>0.72022628552884549</v>
      </c>
      <c r="U34" s="11">
        <f>[3]Globals!V34</f>
        <v>1</v>
      </c>
      <c r="V34" s="11">
        <f>[3]Globals!W34</f>
        <v>1</v>
      </c>
      <c r="W34" s="11">
        <f>[3]Globals!X34</f>
        <v>1</v>
      </c>
      <c r="X34" s="5">
        <f>[3]Globals!Y34</f>
        <v>0.72022628552884549</v>
      </c>
      <c r="Z34" s="10">
        <f t="shared" si="10"/>
        <v>1</v>
      </c>
      <c r="AA34" s="5">
        <f t="shared" si="11"/>
        <v>0.72022628552884549</v>
      </c>
      <c r="AB34" s="5">
        <f t="shared" si="12"/>
        <v>0.72022628552884549</v>
      </c>
      <c r="AC34" s="5"/>
    </row>
    <row r="35" spans="1:29" x14ac:dyDescent="0.35">
      <c r="A35" s="10" t="s">
        <v>9</v>
      </c>
      <c r="B35" s="10">
        <f>[3]Globals!C35</f>
        <v>12.42103019999996</v>
      </c>
      <c r="C35" s="11">
        <f>[3]Globals!D35</f>
        <v>12.42103019999996</v>
      </c>
      <c r="D35" s="11">
        <f>[3]Globals!E35</f>
        <v>12.42103019999996</v>
      </c>
      <c r="E35" s="11">
        <f>[3]Globals!F35</f>
        <v>0.31848795384615292</v>
      </c>
      <c r="F35" s="11">
        <f>[3]Globals!G35</f>
        <v>0</v>
      </c>
      <c r="G35" s="11">
        <f>[3]Globals!H35</f>
        <v>0</v>
      </c>
      <c r="H35" s="11">
        <f>[3]Globals!I35</f>
        <v>39</v>
      </c>
      <c r="I35" s="11">
        <f>[3]Globals!J35</f>
        <v>39</v>
      </c>
      <c r="J35" s="11">
        <f>[3]Globals!K35</f>
        <v>1</v>
      </c>
      <c r="K35" s="11">
        <f>[3]Globals!L35</f>
        <v>0.72397396627680677</v>
      </c>
      <c r="L35" s="11">
        <f>[3]Globals!M35</f>
        <v>0.72397396627680677</v>
      </c>
      <c r="M35" s="11">
        <f>[3]Globals!N35</f>
        <v>0.72397396627680677</v>
      </c>
      <c r="N35" s="11">
        <f>[3]Globals!O35</f>
        <v>1</v>
      </c>
      <c r="O35" s="11">
        <f>[3]Globals!P35</f>
        <v>1</v>
      </c>
      <c r="P35" s="11">
        <f>[3]Globals!Q35</f>
        <v>1</v>
      </c>
      <c r="Q35" s="11">
        <f>[3]Globals!R35</f>
        <v>0.72397396627680677</v>
      </c>
      <c r="R35" s="11">
        <f>[3]Globals!S35</f>
        <v>0.72397396627680677</v>
      </c>
      <c r="S35" s="11">
        <f>[3]Globals!T35</f>
        <v>0.72397396627680677</v>
      </c>
      <c r="T35" s="11">
        <f>[3]Globals!U35</f>
        <v>0.72397396627680677</v>
      </c>
      <c r="U35" s="11">
        <f>[3]Globals!V35</f>
        <v>1</v>
      </c>
      <c r="V35" s="11">
        <f>[3]Globals!W35</f>
        <v>1</v>
      </c>
      <c r="W35" s="11">
        <f>[3]Globals!X35</f>
        <v>1</v>
      </c>
      <c r="X35" s="5">
        <f>[3]Globals!Y35</f>
        <v>0.72397396627680677</v>
      </c>
      <c r="Z35" s="10">
        <f t="shared" si="10"/>
        <v>1</v>
      </c>
      <c r="AA35" s="5">
        <f t="shared" si="11"/>
        <v>0.72397396627680677</v>
      </c>
      <c r="AB35" s="5">
        <f t="shared" si="12"/>
        <v>0.72397396627680677</v>
      </c>
      <c r="AC35" s="5"/>
    </row>
    <row r="36" spans="1:29" x14ac:dyDescent="0.35">
      <c r="A36" s="10" t="s">
        <v>10</v>
      </c>
      <c r="B36" s="10">
        <f>[3]Globals!C36</f>
        <v>12.712010999999849</v>
      </c>
      <c r="C36" s="11">
        <f>[3]Globals!D36</f>
        <v>12.712010999999849</v>
      </c>
      <c r="D36" s="11">
        <f>[3]Globals!E36</f>
        <v>12.712010999999849</v>
      </c>
      <c r="E36" s="11">
        <f>[3]Globals!F36</f>
        <v>0.3259489999999961</v>
      </c>
      <c r="F36" s="11">
        <f>[3]Globals!G36</f>
        <v>0</v>
      </c>
      <c r="G36" s="11">
        <f>[3]Globals!H36</f>
        <v>0</v>
      </c>
      <c r="H36" s="11">
        <f>[3]Globals!I36</f>
        <v>39</v>
      </c>
      <c r="I36" s="11">
        <f>[3]Globals!J36</f>
        <v>39</v>
      </c>
      <c r="J36" s="11">
        <f>[3]Globals!K36</f>
        <v>1</v>
      </c>
      <c r="K36" s="11">
        <f>[3]Globals!L36</f>
        <v>0.72553899411126777</v>
      </c>
      <c r="L36" s="11">
        <f>[3]Globals!M36</f>
        <v>0.72553899411126777</v>
      </c>
      <c r="M36" s="11">
        <f>[3]Globals!N36</f>
        <v>0.72553899411126777</v>
      </c>
      <c r="N36" s="11">
        <f>[3]Globals!O36</f>
        <v>1</v>
      </c>
      <c r="O36" s="11">
        <f>[3]Globals!P36</f>
        <v>1</v>
      </c>
      <c r="P36" s="11">
        <f>[3]Globals!Q36</f>
        <v>1</v>
      </c>
      <c r="Q36" s="11">
        <f>[3]Globals!R36</f>
        <v>0.72553899411126777</v>
      </c>
      <c r="R36" s="11">
        <f>[3]Globals!S36</f>
        <v>0.72553899411126777</v>
      </c>
      <c r="S36" s="11">
        <f>[3]Globals!T36</f>
        <v>0.72553899411126777</v>
      </c>
      <c r="T36" s="11">
        <f>[3]Globals!U36</f>
        <v>0.72553899411126777</v>
      </c>
      <c r="U36" s="11">
        <f>[3]Globals!V36</f>
        <v>1</v>
      </c>
      <c r="V36" s="11">
        <f>[3]Globals!W36</f>
        <v>1</v>
      </c>
      <c r="W36" s="11">
        <f>[3]Globals!X36</f>
        <v>1</v>
      </c>
      <c r="X36" s="5">
        <f>[3]Globals!Y36</f>
        <v>0.72553899411126777</v>
      </c>
      <c r="Z36" s="10">
        <f t="shared" si="10"/>
        <v>1</v>
      </c>
      <c r="AA36" s="5">
        <f t="shared" si="11"/>
        <v>0.72553899411126777</v>
      </c>
      <c r="AB36" s="5">
        <f t="shared" si="12"/>
        <v>0.72553899411126777</v>
      </c>
      <c r="AC36" s="5"/>
    </row>
    <row r="37" spans="1:29" x14ac:dyDescent="0.35">
      <c r="A37" s="10" t="s">
        <v>11</v>
      </c>
      <c r="B37" s="10">
        <f>B35-B33</f>
        <v>0.50440729999997025</v>
      </c>
      <c r="C37" s="11">
        <f t="shared" ref="C37:X37" si="13">C35-C33</f>
        <v>0.50440729999997025</v>
      </c>
      <c r="D37" s="11">
        <f t="shared" si="13"/>
        <v>0.50440729999997025</v>
      </c>
      <c r="E37" s="11">
        <f t="shared" si="13"/>
        <v>1.2933520512819707E-2</v>
      </c>
      <c r="F37" s="11">
        <f t="shared" si="13"/>
        <v>0</v>
      </c>
      <c r="G37" s="11">
        <f t="shared" si="13"/>
        <v>0</v>
      </c>
      <c r="H37" s="11">
        <f t="shared" si="13"/>
        <v>0</v>
      </c>
      <c r="I37" s="11">
        <f t="shared" si="13"/>
        <v>0</v>
      </c>
      <c r="J37" s="11">
        <f t="shared" si="13"/>
        <v>0</v>
      </c>
      <c r="K37" s="11">
        <f t="shared" si="13"/>
        <v>8.2405594418728523E-3</v>
      </c>
      <c r="L37" s="11">
        <f t="shared" si="13"/>
        <v>8.2405594418728523E-3</v>
      </c>
      <c r="M37" s="11">
        <f t="shared" si="13"/>
        <v>8.2405594418728523E-3</v>
      </c>
      <c r="N37" s="11">
        <f t="shared" si="13"/>
        <v>0</v>
      </c>
      <c r="O37" s="11">
        <f t="shared" si="13"/>
        <v>0</v>
      </c>
      <c r="P37" s="11">
        <f t="shared" si="13"/>
        <v>0</v>
      </c>
      <c r="Q37" s="11">
        <f t="shared" si="13"/>
        <v>8.2405594418728523E-3</v>
      </c>
      <c r="R37" s="11">
        <f t="shared" si="13"/>
        <v>8.2405594418728523E-3</v>
      </c>
      <c r="S37" s="11">
        <f t="shared" si="13"/>
        <v>8.2405594418728523E-3</v>
      </c>
      <c r="T37" s="11">
        <f t="shared" si="13"/>
        <v>8.2405594418728523E-3</v>
      </c>
      <c r="U37" s="11">
        <f t="shared" si="13"/>
        <v>0</v>
      </c>
      <c r="V37" s="11">
        <f t="shared" si="13"/>
        <v>0</v>
      </c>
      <c r="W37" s="11">
        <f t="shared" si="13"/>
        <v>0</v>
      </c>
      <c r="X37" s="5">
        <f t="shared" si="13"/>
        <v>8.2405594418728523E-3</v>
      </c>
      <c r="Z37" s="10">
        <f t="shared" si="10"/>
        <v>0</v>
      </c>
      <c r="AA37" s="5">
        <f t="shared" si="11"/>
        <v>8.2405594418728523E-3</v>
      </c>
      <c r="AB37" s="5">
        <f t="shared" si="12"/>
        <v>8.2405594418728523E-3</v>
      </c>
      <c r="AC37" s="5"/>
    </row>
    <row r="38" spans="1:29" ht="15" thickBot="1" x14ac:dyDescent="0.4">
      <c r="A38" s="12" t="s">
        <v>12</v>
      </c>
      <c r="B38" s="12">
        <f>B36-B32</f>
        <v>0.88771329999980964</v>
      </c>
      <c r="C38" s="13">
        <f t="shared" ref="C38:X38" si="14">C36-C32</f>
        <v>0.88771329999980964</v>
      </c>
      <c r="D38" s="13">
        <f t="shared" si="14"/>
        <v>0.88771329999980964</v>
      </c>
      <c r="E38" s="13">
        <f t="shared" si="14"/>
        <v>2.2761879487174619E-2</v>
      </c>
      <c r="F38" s="13">
        <f t="shared" si="14"/>
        <v>0</v>
      </c>
      <c r="G38" s="13">
        <f t="shared" si="14"/>
        <v>0</v>
      </c>
      <c r="H38" s="13">
        <f t="shared" si="14"/>
        <v>0</v>
      </c>
      <c r="I38" s="13">
        <f t="shared" si="14"/>
        <v>0</v>
      </c>
      <c r="J38" s="13">
        <f t="shared" si="14"/>
        <v>0</v>
      </c>
      <c r="K38" s="13">
        <f t="shared" si="14"/>
        <v>1.4337677977259045E-2</v>
      </c>
      <c r="L38" s="13">
        <f t="shared" si="14"/>
        <v>1.4337677977259045E-2</v>
      </c>
      <c r="M38" s="13">
        <f t="shared" si="14"/>
        <v>1.4337677977259045E-2</v>
      </c>
      <c r="N38" s="13">
        <f t="shared" si="14"/>
        <v>0</v>
      </c>
      <c r="O38" s="13">
        <f t="shared" si="14"/>
        <v>0</v>
      </c>
      <c r="P38" s="13">
        <f t="shared" si="14"/>
        <v>0</v>
      </c>
      <c r="Q38" s="13">
        <f t="shared" si="14"/>
        <v>1.4337677977259045E-2</v>
      </c>
      <c r="R38" s="13">
        <f t="shared" si="14"/>
        <v>1.4337677977259045E-2</v>
      </c>
      <c r="S38" s="13">
        <f t="shared" si="14"/>
        <v>1.4337677977259045E-2</v>
      </c>
      <c r="T38" s="13">
        <f t="shared" si="14"/>
        <v>1.4337677977259045E-2</v>
      </c>
      <c r="U38" s="13">
        <f t="shared" si="14"/>
        <v>0</v>
      </c>
      <c r="V38" s="13">
        <f t="shared" si="14"/>
        <v>0</v>
      </c>
      <c r="W38" s="13">
        <f t="shared" si="14"/>
        <v>0</v>
      </c>
      <c r="X38" s="14">
        <f t="shared" si="14"/>
        <v>1.4337677977259045E-2</v>
      </c>
      <c r="Z38" s="12">
        <f t="shared" si="10"/>
        <v>0</v>
      </c>
      <c r="AA38" s="14">
        <f t="shared" si="11"/>
        <v>1.4337677977259045E-2</v>
      </c>
      <c r="AB38" s="14">
        <f t="shared" si="12"/>
        <v>1.4337677977259045E-2</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[4]Globals!C30</f>
        <v>10.277508851999981</v>
      </c>
      <c r="C43" s="9">
        <f>[4]Globals!D30</f>
        <v>10.277508851999981</v>
      </c>
      <c r="D43" s="9">
        <f>[4]Globals!E30</f>
        <v>10.277508851999981</v>
      </c>
      <c r="E43" s="9">
        <f>[4]Globals!F30</f>
        <v>0.26352586799999939</v>
      </c>
      <c r="F43" s="9">
        <f>[4]Globals!G30</f>
        <v>0</v>
      </c>
      <c r="G43" s="9">
        <f>[4]Globals!H30</f>
        <v>0</v>
      </c>
      <c r="H43" s="9">
        <f>[4]Globals!I30</f>
        <v>39</v>
      </c>
      <c r="I43" s="9">
        <f>[4]Globals!J30</f>
        <v>39</v>
      </c>
      <c r="J43" s="9">
        <f>[4]Globals!K30</f>
        <v>1</v>
      </c>
      <c r="K43" s="9">
        <f>[4]Globals!L30</f>
        <v>0.75556968586253281</v>
      </c>
      <c r="L43" s="9">
        <f>[4]Globals!M30</f>
        <v>0.75556968586253281</v>
      </c>
      <c r="M43" s="9">
        <f>[4]Globals!N30</f>
        <v>0.75556968586253281</v>
      </c>
      <c r="N43" s="9">
        <f>[4]Globals!O30</f>
        <v>1</v>
      </c>
      <c r="O43" s="9">
        <f>[4]Globals!P30</f>
        <v>1</v>
      </c>
      <c r="P43" s="9">
        <f>[4]Globals!Q30</f>
        <v>1</v>
      </c>
      <c r="Q43" s="9">
        <f>[4]Globals!R30</f>
        <v>0.75556968586253281</v>
      </c>
      <c r="R43" s="9">
        <f>[4]Globals!S30</f>
        <v>0.75556968586253281</v>
      </c>
      <c r="S43" s="9">
        <f>[4]Globals!T30</f>
        <v>0.75556968586253281</v>
      </c>
      <c r="T43" s="9">
        <f>[4]Globals!U30</f>
        <v>0.75556968586253281</v>
      </c>
      <c r="U43" s="9">
        <f>[4]Globals!V30</f>
        <v>1</v>
      </c>
      <c r="V43" s="9">
        <f>[4]Globals!W30</f>
        <v>1</v>
      </c>
      <c r="W43" s="9">
        <f>[4]Globals!X30</f>
        <v>1</v>
      </c>
      <c r="X43" s="16">
        <f>[4]Globals!Y30</f>
        <v>0.75556968586253281</v>
      </c>
      <c r="Z43" s="15">
        <f>J43</f>
        <v>1</v>
      </c>
      <c r="AA43" s="16">
        <f>Q43</f>
        <v>0.75556968586253281</v>
      </c>
      <c r="AB43" s="16">
        <f>X43</f>
        <v>0.75556968586253281</v>
      </c>
      <c r="AC43" s="16"/>
    </row>
    <row r="44" spans="1:29" x14ac:dyDescent="0.35">
      <c r="A44" s="10" t="s">
        <v>5</v>
      </c>
      <c r="B44" s="10">
        <f>[4]Globals!C31</f>
        <v>0.6426506776010994</v>
      </c>
      <c r="C44" s="11">
        <f>[4]Globals!D31</f>
        <v>0.6426506776010994</v>
      </c>
      <c r="D44" s="11">
        <f>[4]Globals!E31</f>
        <v>0.6426506776010994</v>
      </c>
      <c r="E44" s="11">
        <f>[4]Globals!F31</f>
        <v>1.6478222502592291E-2</v>
      </c>
      <c r="F44" s="11">
        <f>[4]Globals!G31</f>
        <v>0</v>
      </c>
      <c r="G44" s="11">
        <f>[4]Globals!H31</f>
        <v>0</v>
      </c>
      <c r="H44" s="11">
        <f>[4]Globals!I31</f>
        <v>0</v>
      </c>
      <c r="I44" s="11">
        <f>[4]Globals!J31</f>
        <v>0</v>
      </c>
      <c r="J44" s="11">
        <f>[4]Globals!K31</f>
        <v>0</v>
      </c>
      <c r="K44" s="11">
        <f>[4]Globals!L31</f>
        <v>1.3268591078343101E-2</v>
      </c>
      <c r="L44" s="11">
        <f>[4]Globals!M31</f>
        <v>1.3268591078343101E-2</v>
      </c>
      <c r="M44" s="11">
        <f>[4]Globals!N31</f>
        <v>1.3268591078343101E-2</v>
      </c>
      <c r="N44" s="11">
        <f>[4]Globals!O31</f>
        <v>0</v>
      </c>
      <c r="O44" s="11">
        <f>[4]Globals!P31</f>
        <v>0</v>
      </c>
      <c r="P44" s="11">
        <f>[4]Globals!Q31</f>
        <v>0</v>
      </c>
      <c r="Q44" s="11">
        <f>[4]Globals!R31</f>
        <v>1.3268591078343101E-2</v>
      </c>
      <c r="R44" s="11">
        <f>[4]Globals!S31</f>
        <v>1.3268591078343101E-2</v>
      </c>
      <c r="S44" s="11">
        <f>[4]Globals!T31</f>
        <v>1.3268591078343101E-2</v>
      </c>
      <c r="T44" s="11">
        <f>[4]Globals!U31</f>
        <v>1.3268591078343101E-2</v>
      </c>
      <c r="U44" s="11">
        <f>[4]Globals!V31</f>
        <v>0</v>
      </c>
      <c r="V44" s="11">
        <f>[4]Globals!W31</f>
        <v>0</v>
      </c>
      <c r="W44" s="11">
        <f>[4]Globals!X31</f>
        <v>0</v>
      </c>
      <c r="X44" s="5">
        <f>[4]Globals!Y31</f>
        <v>1.3268591078343101E-2</v>
      </c>
      <c r="Z44" s="10">
        <f t="shared" ref="Z44:Z51" si="15">J44</f>
        <v>0</v>
      </c>
      <c r="AA44" s="5">
        <f t="shared" ref="AA44:AA51" si="16">Q44</f>
        <v>1.3268591078343101E-2</v>
      </c>
      <c r="AB44" s="5">
        <f t="shared" ref="AB44:AB51" si="17">X44</f>
        <v>1.3268591078343101E-2</v>
      </c>
      <c r="AC44" s="5"/>
    </row>
    <row r="45" spans="1:29" x14ac:dyDescent="0.35">
      <c r="A45" s="10" t="s">
        <v>6</v>
      </c>
      <c r="B45" s="10">
        <f>[4]Globals!C32</f>
        <v>9.3186471000000779</v>
      </c>
      <c r="C45" s="11">
        <f>[4]Globals!D32</f>
        <v>9.3186471000000779</v>
      </c>
      <c r="D45" s="11">
        <f>[4]Globals!E32</f>
        <v>9.3186471000000779</v>
      </c>
      <c r="E45" s="11">
        <f>[4]Globals!F32</f>
        <v>0.2389396692307712</v>
      </c>
      <c r="F45" s="11">
        <f>[4]Globals!G32</f>
        <v>0</v>
      </c>
      <c r="G45" s="11">
        <f>[4]Globals!H32</f>
        <v>0</v>
      </c>
      <c r="H45" s="11">
        <f>[4]Globals!I32</f>
        <v>39</v>
      </c>
      <c r="I45" s="11">
        <f>[4]Globals!J32</f>
        <v>39</v>
      </c>
      <c r="J45" s="11">
        <f>[4]Globals!K32</f>
        <v>1</v>
      </c>
      <c r="K45" s="11">
        <f>[4]Globals!L32</f>
        <v>0.72329955612283925</v>
      </c>
      <c r="L45" s="11">
        <f>[4]Globals!M32</f>
        <v>0.72329955612283925</v>
      </c>
      <c r="M45" s="11">
        <f>[4]Globals!N32</f>
        <v>0.72329955612283925</v>
      </c>
      <c r="N45" s="11">
        <f>[4]Globals!O32</f>
        <v>1</v>
      </c>
      <c r="O45" s="11">
        <f>[4]Globals!P32</f>
        <v>1</v>
      </c>
      <c r="P45" s="11">
        <f>[4]Globals!Q32</f>
        <v>1</v>
      </c>
      <c r="Q45" s="11">
        <f>[4]Globals!R32</f>
        <v>0.72329955612283925</v>
      </c>
      <c r="R45" s="11">
        <f>[4]Globals!S32</f>
        <v>0.72329955612283925</v>
      </c>
      <c r="S45" s="11">
        <f>[4]Globals!T32</f>
        <v>0.72329955612283925</v>
      </c>
      <c r="T45" s="11">
        <f>[4]Globals!U32</f>
        <v>0.72329955612283925</v>
      </c>
      <c r="U45" s="11">
        <f>[4]Globals!V32</f>
        <v>1</v>
      </c>
      <c r="V45" s="11">
        <f>[4]Globals!W32</f>
        <v>1</v>
      </c>
      <c r="W45" s="11">
        <f>[4]Globals!X32</f>
        <v>1</v>
      </c>
      <c r="X45" s="5">
        <f>[4]Globals!Y32</f>
        <v>0.72329955612283925</v>
      </c>
      <c r="Z45" s="10">
        <f t="shared" si="15"/>
        <v>1</v>
      </c>
      <c r="AA45" s="5">
        <f t="shared" si="16"/>
        <v>0.72329955612283925</v>
      </c>
      <c r="AB45" s="5">
        <f t="shared" si="17"/>
        <v>0.72329955612283925</v>
      </c>
      <c r="AC45" s="5"/>
    </row>
    <row r="46" spans="1:29" x14ac:dyDescent="0.35">
      <c r="A46" s="10" t="s">
        <v>7</v>
      </c>
      <c r="B46" s="10">
        <f>[4]Globals!C33</f>
        <v>9.8451754000000449</v>
      </c>
      <c r="C46" s="11">
        <f>[4]Globals!D33</f>
        <v>9.8451754000000449</v>
      </c>
      <c r="D46" s="11">
        <f>[4]Globals!E33</f>
        <v>9.8451754000000449</v>
      </c>
      <c r="E46" s="11">
        <f>[4]Globals!F33</f>
        <v>0.25244039487179598</v>
      </c>
      <c r="F46" s="11">
        <f>[4]Globals!G33</f>
        <v>0</v>
      </c>
      <c r="G46" s="11">
        <f>[4]Globals!H33</f>
        <v>0</v>
      </c>
      <c r="H46" s="11">
        <f>[4]Globals!I33</f>
        <v>39</v>
      </c>
      <c r="I46" s="11">
        <f>[4]Globals!J33</f>
        <v>39</v>
      </c>
      <c r="J46" s="11">
        <f>[4]Globals!K33</f>
        <v>1</v>
      </c>
      <c r="K46" s="11">
        <f>[4]Globals!L33</f>
        <v>0.74661949014396956</v>
      </c>
      <c r="L46" s="11">
        <f>[4]Globals!M33</f>
        <v>0.74661949014396956</v>
      </c>
      <c r="M46" s="11">
        <f>[4]Globals!N33</f>
        <v>0.74661949014396956</v>
      </c>
      <c r="N46" s="11">
        <f>[4]Globals!O33</f>
        <v>1</v>
      </c>
      <c r="O46" s="11">
        <f>[4]Globals!P33</f>
        <v>1</v>
      </c>
      <c r="P46" s="11">
        <f>[4]Globals!Q33</f>
        <v>1</v>
      </c>
      <c r="Q46" s="11">
        <f>[4]Globals!R33</f>
        <v>0.74661949014396956</v>
      </c>
      <c r="R46" s="11">
        <f>[4]Globals!S33</f>
        <v>0.74661949014396956</v>
      </c>
      <c r="S46" s="11">
        <f>[4]Globals!T33</f>
        <v>0.74661949014396956</v>
      </c>
      <c r="T46" s="11">
        <f>[4]Globals!U33</f>
        <v>0.74661949014396956</v>
      </c>
      <c r="U46" s="11">
        <f>[4]Globals!V33</f>
        <v>1</v>
      </c>
      <c r="V46" s="11">
        <f>[4]Globals!W33</f>
        <v>1</v>
      </c>
      <c r="W46" s="11">
        <f>[4]Globals!X33</f>
        <v>1</v>
      </c>
      <c r="X46" s="5">
        <f>[4]Globals!Y33</f>
        <v>0.74661949014396956</v>
      </c>
      <c r="Z46" s="10">
        <f t="shared" si="15"/>
        <v>1</v>
      </c>
      <c r="AA46" s="5">
        <f t="shared" si="16"/>
        <v>0.74661949014396956</v>
      </c>
      <c r="AB46" s="5">
        <f t="shared" si="17"/>
        <v>0.74661949014396956</v>
      </c>
      <c r="AC46" s="5"/>
    </row>
    <row r="47" spans="1:29" x14ac:dyDescent="0.35">
      <c r="A47" s="10" t="s">
        <v>8</v>
      </c>
      <c r="B47" s="10">
        <f>[4]Globals!C34</f>
        <v>10.058877500000159</v>
      </c>
      <c r="C47" s="11">
        <f>[4]Globals!D34</f>
        <v>10.058877500000159</v>
      </c>
      <c r="D47" s="11">
        <f>[4]Globals!E34</f>
        <v>10.058877500000159</v>
      </c>
      <c r="E47" s="11">
        <f>[4]Globals!F34</f>
        <v>0.25791993589744011</v>
      </c>
      <c r="F47" s="11">
        <f>[4]Globals!G34</f>
        <v>0</v>
      </c>
      <c r="G47" s="11">
        <f>[4]Globals!H34</f>
        <v>0</v>
      </c>
      <c r="H47" s="11">
        <f>[4]Globals!I34</f>
        <v>39</v>
      </c>
      <c r="I47" s="11">
        <f>[4]Globals!J34</f>
        <v>39</v>
      </c>
      <c r="J47" s="11">
        <f>[4]Globals!K34</f>
        <v>1</v>
      </c>
      <c r="K47" s="11">
        <f>[4]Globals!L34</f>
        <v>0.75965386287102854</v>
      </c>
      <c r="L47" s="11">
        <f>[4]Globals!M34</f>
        <v>0.75965386287102854</v>
      </c>
      <c r="M47" s="11">
        <f>[4]Globals!N34</f>
        <v>0.75965386287102854</v>
      </c>
      <c r="N47" s="11">
        <f>[4]Globals!O34</f>
        <v>1</v>
      </c>
      <c r="O47" s="11">
        <f>[4]Globals!P34</f>
        <v>1</v>
      </c>
      <c r="P47" s="11">
        <f>[4]Globals!Q34</f>
        <v>1</v>
      </c>
      <c r="Q47" s="11">
        <f>[4]Globals!R34</f>
        <v>0.75965386287102854</v>
      </c>
      <c r="R47" s="11">
        <f>[4]Globals!S34</f>
        <v>0.75965386287102854</v>
      </c>
      <c r="S47" s="11">
        <f>[4]Globals!T34</f>
        <v>0.75965386287102854</v>
      </c>
      <c r="T47" s="11">
        <f>[4]Globals!U34</f>
        <v>0.75965386287102854</v>
      </c>
      <c r="U47" s="11">
        <f>[4]Globals!V34</f>
        <v>1</v>
      </c>
      <c r="V47" s="11">
        <f>[4]Globals!W34</f>
        <v>1</v>
      </c>
      <c r="W47" s="11">
        <f>[4]Globals!X34</f>
        <v>1</v>
      </c>
      <c r="X47" s="5">
        <f>[4]Globals!Y34</f>
        <v>0.75965386287102854</v>
      </c>
      <c r="Z47" s="10">
        <f t="shared" si="15"/>
        <v>1</v>
      </c>
      <c r="AA47" s="5">
        <f t="shared" si="16"/>
        <v>0.75965386287102854</v>
      </c>
      <c r="AB47" s="5">
        <f t="shared" si="17"/>
        <v>0.75965386287102854</v>
      </c>
      <c r="AC47" s="5"/>
    </row>
    <row r="48" spans="1:29" x14ac:dyDescent="0.35">
      <c r="A48" s="10" t="s">
        <v>9</v>
      </c>
      <c r="B48" s="10">
        <f>[4]Globals!C35</f>
        <v>10.680709799999979</v>
      </c>
      <c r="C48" s="11">
        <f>[4]Globals!D35</f>
        <v>10.680709799999979</v>
      </c>
      <c r="D48" s="11">
        <f>[4]Globals!E35</f>
        <v>10.680709799999979</v>
      </c>
      <c r="E48" s="11">
        <f>[4]Globals!F35</f>
        <v>0.27386435384615337</v>
      </c>
      <c r="F48" s="11">
        <f>[4]Globals!G35</f>
        <v>0</v>
      </c>
      <c r="G48" s="11">
        <f>[4]Globals!H35</f>
        <v>0</v>
      </c>
      <c r="H48" s="11">
        <f>[4]Globals!I35</f>
        <v>39</v>
      </c>
      <c r="I48" s="11">
        <f>[4]Globals!J35</f>
        <v>39</v>
      </c>
      <c r="J48" s="11">
        <f>[4]Globals!K35</f>
        <v>1</v>
      </c>
      <c r="K48" s="11">
        <f>[4]Globals!L35</f>
        <v>0.76444443694045239</v>
      </c>
      <c r="L48" s="11">
        <f>[4]Globals!M35</f>
        <v>0.76444443694045239</v>
      </c>
      <c r="M48" s="11">
        <f>[4]Globals!N35</f>
        <v>0.76444443694045239</v>
      </c>
      <c r="N48" s="11">
        <f>[4]Globals!O35</f>
        <v>1</v>
      </c>
      <c r="O48" s="11">
        <f>[4]Globals!P35</f>
        <v>1</v>
      </c>
      <c r="P48" s="11">
        <f>[4]Globals!Q35</f>
        <v>1</v>
      </c>
      <c r="Q48" s="11">
        <f>[4]Globals!R35</f>
        <v>0.76444443694045239</v>
      </c>
      <c r="R48" s="11">
        <f>[4]Globals!S35</f>
        <v>0.76444443694045239</v>
      </c>
      <c r="S48" s="11">
        <f>[4]Globals!T35</f>
        <v>0.76444443694045239</v>
      </c>
      <c r="T48" s="11">
        <f>[4]Globals!U35</f>
        <v>0.76444443694045239</v>
      </c>
      <c r="U48" s="11">
        <f>[4]Globals!V35</f>
        <v>1</v>
      </c>
      <c r="V48" s="11">
        <f>[4]Globals!W35</f>
        <v>1</v>
      </c>
      <c r="W48" s="11">
        <f>[4]Globals!X35</f>
        <v>1</v>
      </c>
      <c r="X48" s="5">
        <f>[4]Globals!Y35</f>
        <v>0.76444443694045239</v>
      </c>
      <c r="Z48" s="10">
        <f t="shared" si="15"/>
        <v>1</v>
      </c>
      <c r="AA48" s="5">
        <f t="shared" si="16"/>
        <v>0.76444443694045239</v>
      </c>
      <c r="AB48" s="5">
        <f t="shared" si="17"/>
        <v>0.76444443694045239</v>
      </c>
      <c r="AC48" s="5"/>
    </row>
    <row r="49" spans="1:29" x14ac:dyDescent="0.35">
      <c r="A49" s="10" t="s">
        <v>10</v>
      </c>
      <c r="B49" s="10">
        <f>[4]Globals!C36</f>
        <v>11.956743299999969</v>
      </c>
      <c r="C49" s="11">
        <f>[4]Globals!D36</f>
        <v>11.956743299999969</v>
      </c>
      <c r="D49" s="11">
        <f>[4]Globals!E36</f>
        <v>11.956743299999969</v>
      </c>
      <c r="E49" s="11">
        <f>[4]Globals!F36</f>
        <v>0.30658316153846082</v>
      </c>
      <c r="F49" s="11">
        <f>[4]Globals!G36</f>
        <v>0</v>
      </c>
      <c r="G49" s="11">
        <f>[4]Globals!H36</f>
        <v>0</v>
      </c>
      <c r="H49" s="11">
        <f>[4]Globals!I36</f>
        <v>39</v>
      </c>
      <c r="I49" s="11">
        <f>[4]Globals!J36</f>
        <v>39</v>
      </c>
      <c r="J49" s="11">
        <f>[4]Globals!K36</f>
        <v>1</v>
      </c>
      <c r="K49" s="11">
        <f>[4]Globals!L36</f>
        <v>0.77703827434852912</v>
      </c>
      <c r="L49" s="11">
        <f>[4]Globals!M36</f>
        <v>0.77703827434852912</v>
      </c>
      <c r="M49" s="11">
        <f>[4]Globals!N36</f>
        <v>0.77703827434852912</v>
      </c>
      <c r="N49" s="11">
        <f>[4]Globals!O36</f>
        <v>1</v>
      </c>
      <c r="O49" s="11">
        <f>[4]Globals!P36</f>
        <v>1</v>
      </c>
      <c r="P49" s="11">
        <f>[4]Globals!Q36</f>
        <v>1</v>
      </c>
      <c r="Q49" s="11">
        <f>[4]Globals!R36</f>
        <v>0.77703827434852912</v>
      </c>
      <c r="R49" s="11">
        <f>[4]Globals!S36</f>
        <v>0.77703827434852912</v>
      </c>
      <c r="S49" s="11">
        <f>[4]Globals!T36</f>
        <v>0.77703827434852912</v>
      </c>
      <c r="T49" s="11">
        <f>[4]Globals!U36</f>
        <v>0.77703827434852912</v>
      </c>
      <c r="U49" s="11">
        <f>[4]Globals!V36</f>
        <v>1</v>
      </c>
      <c r="V49" s="11">
        <f>[4]Globals!W36</f>
        <v>1</v>
      </c>
      <c r="W49" s="11">
        <f>[4]Globals!X36</f>
        <v>1</v>
      </c>
      <c r="X49" s="5">
        <f>[4]Globals!Y36</f>
        <v>0.77703827434852912</v>
      </c>
      <c r="Z49" s="10">
        <f t="shared" si="15"/>
        <v>1</v>
      </c>
      <c r="AA49" s="5">
        <f t="shared" si="16"/>
        <v>0.77703827434852912</v>
      </c>
      <c r="AB49" s="5">
        <f t="shared" si="17"/>
        <v>0.77703827434852912</v>
      </c>
      <c r="AC49" s="5"/>
    </row>
    <row r="50" spans="1:29" x14ac:dyDescent="0.35">
      <c r="A50" s="10" t="s">
        <v>11</v>
      </c>
      <c r="B50" s="10">
        <f>B48-B46</f>
        <v>0.83553439999993451</v>
      </c>
      <c r="C50" s="11">
        <f t="shared" ref="C50:X50" si="18">C48-C46</f>
        <v>0.83553439999993451</v>
      </c>
      <c r="D50" s="11">
        <f t="shared" si="18"/>
        <v>0.83553439999993451</v>
      </c>
      <c r="E50" s="11">
        <f t="shared" si="18"/>
        <v>2.1423958974357393E-2</v>
      </c>
      <c r="F50" s="11">
        <f t="shared" si="18"/>
        <v>0</v>
      </c>
      <c r="G50" s="11">
        <f t="shared" si="18"/>
        <v>0</v>
      </c>
      <c r="H50" s="11">
        <f t="shared" si="18"/>
        <v>0</v>
      </c>
      <c r="I50" s="11">
        <f t="shared" si="18"/>
        <v>0</v>
      </c>
      <c r="J50" s="11">
        <f t="shared" si="18"/>
        <v>0</v>
      </c>
      <c r="K50" s="11">
        <f t="shared" si="18"/>
        <v>1.7824946796482832E-2</v>
      </c>
      <c r="L50" s="11">
        <f t="shared" si="18"/>
        <v>1.7824946796482832E-2</v>
      </c>
      <c r="M50" s="11">
        <f t="shared" si="18"/>
        <v>1.7824946796482832E-2</v>
      </c>
      <c r="N50" s="11">
        <f t="shared" si="18"/>
        <v>0</v>
      </c>
      <c r="O50" s="11">
        <f t="shared" si="18"/>
        <v>0</v>
      </c>
      <c r="P50" s="11">
        <f t="shared" si="18"/>
        <v>0</v>
      </c>
      <c r="Q50" s="11">
        <f t="shared" si="18"/>
        <v>1.7824946796482832E-2</v>
      </c>
      <c r="R50" s="11">
        <f t="shared" si="18"/>
        <v>1.7824946796482832E-2</v>
      </c>
      <c r="S50" s="11">
        <f t="shared" si="18"/>
        <v>1.7824946796482832E-2</v>
      </c>
      <c r="T50" s="11">
        <f t="shared" si="18"/>
        <v>1.7824946796482832E-2</v>
      </c>
      <c r="U50" s="11">
        <f t="shared" si="18"/>
        <v>0</v>
      </c>
      <c r="V50" s="11">
        <f t="shared" si="18"/>
        <v>0</v>
      </c>
      <c r="W50" s="11">
        <f t="shared" si="18"/>
        <v>0</v>
      </c>
      <c r="X50" s="5">
        <f t="shared" si="18"/>
        <v>1.7824946796482832E-2</v>
      </c>
      <c r="Z50" s="10">
        <f t="shared" si="15"/>
        <v>0</v>
      </c>
      <c r="AA50" s="5">
        <f t="shared" si="16"/>
        <v>1.7824946796482832E-2</v>
      </c>
      <c r="AB50" s="5">
        <f t="shared" si="17"/>
        <v>1.7824946796482832E-2</v>
      </c>
      <c r="AC50" s="5"/>
    </row>
    <row r="51" spans="1:29" ht="15" thickBot="1" x14ac:dyDescent="0.4">
      <c r="A51" s="12" t="s">
        <v>12</v>
      </c>
      <c r="B51" s="12">
        <f>B49-B45</f>
        <v>2.6380961999998913</v>
      </c>
      <c r="C51" s="13">
        <f t="shared" ref="C51:X51" si="19">C49-C45</f>
        <v>2.6380961999998913</v>
      </c>
      <c r="D51" s="13">
        <f t="shared" si="19"/>
        <v>2.6380961999998913</v>
      </c>
      <c r="E51" s="13">
        <f t="shared" si="19"/>
        <v>6.7643492307689623E-2</v>
      </c>
      <c r="F51" s="13">
        <f t="shared" si="19"/>
        <v>0</v>
      </c>
      <c r="G51" s="13">
        <f t="shared" si="19"/>
        <v>0</v>
      </c>
      <c r="H51" s="13">
        <f t="shared" si="19"/>
        <v>0</v>
      </c>
      <c r="I51" s="13">
        <f t="shared" si="19"/>
        <v>0</v>
      </c>
      <c r="J51" s="13">
        <f t="shared" si="19"/>
        <v>0</v>
      </c>
      <c r="K51" s="13">
        <f t="shared" si="19"/>
        <v>5.3738718225689874E-2</v>
      </c>
      <c r="L51" s="13">
        <f t="shared" si="19"/>
        <v>5.3738718225689874E-2</v>
      </c>
      <c r="M51" s="13">
        <f t="shared" si="19"/>
        <v>5.3738718225689874E-2</v>
      </c>
      <c r="N51" s="13">
        <f t="shared" si="19"/>
        <v>0</v>
      </c>
      <c r="O51" s="13">
        <f t="shared" si="19"/>
        <v>0</v>
      </c>
      <c r="P51" s="13">
        <f t="shared" si="19"/>
        <v>0</v>
      </c>
      <c r="Q51" s="13">
        <f t="shared" si="19"/>
        <v>5.3738718225689874E-2</v>
      </c>
      <c r="R51" s="13">
        <f t="shared" si="19"/>
        <v>5.3738718225689874E-2</v>
      </c>
      <c r="S51" s="13">
        <f t="shared" si="19"/>
        <v>5.3738718225689874E-2</v>
      </c>
      <c r="T51" s="13">
        <f t="shared" si="19"/>
        <v>5.3738718225689874E-2</v>
      </c>
      <c r="U51" s="13">
        <f t="shared" si="19"/>
        <v>0</v>
      </c>
      <c r="V51" s="13">
        <f t="shared" si="19"/>
        <v>0</v>
      </c>
      <c r="W51" s="13">
        <f t="shared" si="19"/>
        <v>0</v>
      </c>
      <c r="X51" s="14">
        <f t="shared" si="19"/>
        <v>5.3738718225689874E-2</v>
      </c>
      <c r="Z51" s="12">
        <f t="shared" si="15"/>
        <v>0</v>
      </c>
      <c r="AA51" s="14">
        <f t="shared" si="16"/>
        <v>5.3738718225689874E-2</v>
      </c>
      <c r="AB51" s="14">
        <f t="shared" si="17"/>
        <v>5.3738718225689874E-2</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[5]Globals!C30</f>
        <v>11.322892871999921</v>
      </c>
      <c r="C56" s="9">
        <f>[5]Globals!D30</f>
        <v>11.322892871999921</v>
      </c>
      <c r="D56" s="9">
        <f>[5]Globals!E30</f>
        <v>11.322892871999921</v>
      </c>
      <c r="E56" s="9">
        <f>[5]Globals!F30</f>
        <v>0.29033058646153648</v>
      </c>
      <c r="F56" s="9">
        <f>[5]Globals!G30</f>
        <v>0</v>
      </c>
      <c r="G56" s="9">
        <f>[5]Globals!H30</f>
        <v>0</v>
      </c>
      <c r="H56" s="9">
        <f>[5]Globals!I30</f>
        <v>39</v>
      </c>
      <c r="I56" s="9">
        <f>[5]Globals!J30</f>
        <v>39</v>
      </c>
      <c r="J56" s="9">
        <f>[5]Globals!K30</f>
        <v>1</v>
      </c>
      <c r="K56" s="9">
        <f>[5]Globals!L30</f>
        <v>0.73450465096681783</v>
      </c>
      <c r="L56" s="9">
        <f>[5]Globals!M30</f>
        <v>0.73450465096681783</v>
      </c>
      <c r="M56" s="9">
        <f>[5]Globals!N30</f>
        <v>0.73450465096681783</v>
      </c>
      <c r="N56" s="9">
        <f>[5]Globals!O30</f>
        <v>1</v>
      </c>
      <c r="O56" s="9">
        <f>[5]Globals!P30</f>
        <v>1</v>
      </c>
      <c r="P56" s="9">
        <f>[5]Globals!Q30</f>
        <v>1</v>
      </c>
      <c r="Q56" s="9">
        <f>[5]Globals!R30</f>
        <v>0.73450465096681783</v>
      </c>
      <c r="R56" s="9">
        <f>[5]Globals!S30</f>
        <v>0.73450465096681783</v>
      </c>
      <c r="S56" s="9">
        <f>[5]Globals!T30</f>
        <v>0.73450465096681783</v>
      </c>
      <c r="T56" s="9">
        <f>[5]Globals!U30</f>
        <v>0.73450465096681783</v>
      </c>
      <c r="U56" s="9">
        <f>[5]Globals!V30</f>
        <v>1</v>
      </c>
      <c r="V56" s="9">
        <f>[5]Globals!W30</f>
        <v>1</v>
      </c>
      <c r="W56" s="9">
        <f>[5]Globals!X30</f>
        <v>1</v>
      </c>
      <c r="X56" s="16">
        <f>[5]Globals!Y30</f>
        <v>0.73450465096681783</v>
      </c>
      <c r="Z56" s="15">
        <f>J56</f>
        <v>1</v>
      </c>
      <c r="AA56" s="16">
        <f>Q56</f>
        <v>0.73450465096681783</v>
      </c>
      <c r="AB56" s="16">
        <f>X56</f>
        <v>0.73450465096681783</v>
      </c>
      <c r="AC56" s="16"/>
    </row>
    <row r="57" spans="1:29" x14ac:dyDescent="0.35">
      <c r="A57" s="10" t="s">
        <v>5</v>
      </c>
      <c r="B57" s="10">
        <f>[5]Globals!C31</f>
        <v>0.32771383706754309</v>
      </c>
      <c r="C57" s="11">
        <f>[5]Globals!D31</f>
        <v>0.32771383706754309</v>
      </c>
      <c r="D57" s="11">
        <f>[5]Globals!E31</f>
        <v>0.32771383706754309</v>
      </c>
      <c r="E57" s="11">
        <f>[5]Globals!F31</f>
        <v>8.402918899167772E-3</v>
      </c>
      <c r="F57" s="11">
        <f>[5]Globals!G31</f>
        <v>0</v>
      </c>
      <c r="G57" s="11">
        <f>[5]Globals!H31</f>
        <v>0</v>
      </c>
      <c r="H57" s="11">
        <f>[5]Globals!I31</f>
        <v>0</v>
      </c>
      <c r="I57" s="11">
        <f>[5]Globals!J31</f>
        <v>0</v>
      </c>
      <c r="J57" s="11">
        <f>[5]Globals!K31</f>
        <v>0</v>
      </c>
      <c r="K57" s="11">
        <f>[5]Globals!L31</f>
        <v>6.0297519724038474E-3</v>
      </c>
      <c r="L57" s="11">
        <f>[5]Globals!M31</f>
        <v>6.0297519724038474E-3</v>
      </c>
      <c r="M57" s="11">
        <f>[5]Globals!N31</f>
        <v>6.0297519724038474E-3</v>
      </c>
      <c r="N57" s="11">
        <f>[5]Globals!O31</f>
        <v>0</v>
      </c>
      <c r="O57" s="11">
        <f>[5]Globals!P31</f>
        <v>0</v>
      </c>
      <c r="P57" s="11">
        <f>[5]Globals!Q31</f>
        <v>0</v>
      </c>
      <c r="Q57" s="11">
        <f>[5]Globals!R31</f>
        <v>6.0297519724038474E-3</v>
      </c>
      <c r="R57" s="11">
        <f>[5]Globals!S31</f>
        <v>6.0297519724038474E-3</v>
      </c>
      <c r="S57" s="11">
        <f>[5]Globals!T31</f>
        <v>6.0297519724038474E-3</v>
      </c>
      <c r="T57" s="11">
        <f>[5]Globals!U31</f>
        <v>6.0297519724038474E-3</v>
      </c>
      <c r="U57" s="11">
        <f>[5]Globals!V31</f>
        <v>0</v>
      </c>
      <c r="V57" s="11">
        <f>[5]Globals!W31</f>
        <v>0</v>
      </c>
      <c r="W57" s="11">
        <f>[5]Globals!X31</f>
        <v>0</v>
      </c>
      <c r="X57" s="5">
        <f>[5]Globals!Y31</f>
        <v>6.0297519724038474E-3</v>
      </c>
      <c r="Z57" s="10">
        <f t="shared" ref="Z57:Z64" si="20">J57</f>
        <v>0</v>
      </c>
      <c r="AA57" s="5">
        <f t="shared" ref="AA57:AA64" si="21">Q57</f>
        <v>6.0297519724038474E-3</v>
      </c>
      <c r="AB57" s="5">
        <f t="shared" ref="AB57:AB64" si="22">X57</f>
        <v>6.0297519724038474E-3</v>
      </c>
      <c r="AC57" s="5"/>
    </row>
    <row r="58" spans="1:29" x14ac:dyDescent="0.35">
      <c r="A58" s="10" t="s">
        <v>6</v>
      </c>
      <c r="B58" s="10">
        <f>[5]Globals!C32</f>
        <v>10.6859129000004</v>
      </c>
      <c r="C58" s="11">
        <f>[5]Globals!D32</f>
        <v>10.6859129000004</v>
      </c>
      <c r="D58" s="11">
        <f>[5]Globals!E32</f>
        <v>10.6859129000004</v>
      </c>
      <c r="E58" s="11">
        <f>[5]Globals!F32</f>
        <v>0.27399776666667702</v>
      </c>
      <c r="F58" s="11">
        <f>[5]Globals!G32</f>
        <v>0</v>
      </c>
      <c r="G58" s="11">
        <f>[5]Globals!H32</f>
        <v>0</v>
      </c>
      <c r="H58" s="11">
        <f>[5]Globals!I32</f>
        <v>39</v>
      </c>
      <c r="I58" s="11">
        <f>[5]Globals!J32</f>
        <v>39</v>
      </c>
      <c r="J58" s="11">
        <f>[5]Globals!K32</f>
        <v>1</v>
      </c>
      <c r="K58" s="11">
        <f>[5]Globals!L32</f>
        <v>0.7242608295335603</v>
      </c>
      <c r="L58" s="11">
        <f>[5]Globals!M32</f>
        <v>0.7242608295335603</v>
      </c>
      <c r="M58" s="11">
        <f>[5]Globals!N32</f>
        <v>0.7242608295335603</v>
      </c>
      <c r="N58" s="11">
        <f>[5]Globals!O32</f>
        <v>1</v>
      </c>
      <c r="O58" s="11">
        <f>[5]Globals!P32</f>
        <v>1</v>
      </c>
      <c r="P58" s="11">
        <f>[5]Globals!Q32</f>
        <v>1</v>
      </c>
      <c r="Q58" s="11">
        <f>[5]Globals!R32</f>
        <v>0.7242608295335603</v>
      </c>
      <c r="R58" s="11">
        <f>[5]Globals!S32</f>
        <v>0.7242608295335603</v>
      </c>
      <c r="S58" s="11">
        <f>[5]Globals!T32</f>
        <v>0.7242608295335603</v>
      </c>
      <c r="T58" s="11">
        <f>[5]Globals!U32</f>
        <v>0.7242608295335603</v>
      </c>
      <c r="U58" s="11">
        <f>[5]Globals!V32</f>
        <v>1</v>
      </c>
      <c r="V58" s="11">
        <f>[5]Globals!W32</f>
        <v>1</v>
      </c>
      <c r="W58" s="11">
        <f>[5]Globals!X32</f>
        <v>1</v>
      </c>
      <c r="X58" s="5">
        <f>[5]Globals!Y32</f>
        <v>0.7242608295335603</v>
      </c>
      <c r="Z58" s="10">
        <f t="shared" si="20"/>
        <v>1</v>
      </c>
      <c r="AA58" s="5">
        <f t="shared" si="21"/>
        <v>0.7242608295335603</v>
      </c>
      <c r="AB58" s="5">
        <f t="shared" si="22"/>
        <v>0.7242608295335603</v>
      </c>
      <c r="AC58" s="5"/>
    </row>
    <row r="59" spans="1:29" x14ac:dyDescent="0.35">
      <c r="A59" s="10" t="s">
        <v>7</v>
      </c>
      <c r="B59" s="10">
        <f>[5]Globals!C33</f>
        <v>11.052706600000141</v>
      </c>
      <c r="C59" s="11">
        <f>[5]Globals!D33</f>
        <v>11.052706600000141</v>
      </c>
      <c r="D59" s="11">
        <f>[5]Globals!E33</f>
        <v>11.052706600000141</v>
      </c>
      <c r="E59" s="11">
        <f>[5]Globals!F33</f>
        <v>0.28340273333333682</v>
      </c>
      <c r="F59" s="11">
        <f>[5]Globals!G33</f>
        <v>0</v>
      </c>
      <c r="G59" s="11">
        <f>[5]Globals!H33</f>
        <v>0</v>
      </c>
      <c r="H59" s="11">
        <f>[5]Globals!I33</f>
        <v>39</v>
      </c>
      <c r="I59" s="11">
        <f>[5]Globals!J33</f>
        <v>39</v>
      </c>
      <c r="J59" s="11">
        <f>[5]Globals!K33</f>
        <v>1</v>
      </c>
      <c r="K59" s="11">
        <f>[5]Globals!L33</f>
        <v>0.73042718865576295</v>
      </c>
      <c r="L59" s="11">
        <f>[5]Globals!M33</f>
        <v>0.73042718865576295</v>
      </c>
      <c r="M59" s="11">
        <f>[5]Globals!N33</f>
        <v>0.73042718865576295</v>
      </c>
      <c r="N59" s="11">
        <f>[5]Globals!O33</f>
        <v>1</v>
      </c>
      <c r="O59" s="11">
        <f>[5]Globals!P33</f>
        <v>1</v>
      </c>
      <c r="P59" s="11">
        <f>[5]Globals!Q33</f>
        <v>1</v>
      </c>
      <c r="Q59" s="11">
        <f>[5]Globals!R33</f>
        <v>0.73042718865576295</v>
      </c>
      <c r="R59" s="11">
        <f>[5]Globals!S33</f>
        <v>0.73042718865576295</v>
      </c>
      <c r="S59" s="11">
        <f>[5]Globals!T33</f>
        <v>0.73042718865576295</v>
      </c>
      <c r="T59" s="11">
        <f>[5]Globals!U33</f>
        <v>0.73042718865576295</v>
      </c>
      <c r="U59" s="11">
        <f>[5]Globals!V33</f>
        <v>1</v>
      </c>
      <c r="V59" s="11">
        <f>[5]Globals!W33</f>
        <v>1</v>
      </c>
      <c r="W59" s="11">
        <f>[5]Globals!X33</f>
        <v>1</v>
      </c>
      <c r="X59" s="5">
        <f>[5]Globals!Y33</f>
        <v>0.73042718865576295</v>
      </c>
      <c r="Z59" s="10">
        <f t="shared" si="20"/>
        <v>1</v>
      </c>
      <c r="AA59" s="5">
        <f t="shared" si="21"/>
        <v>0.73042718865576295</v>
      </c>
      <c r="AB59" s="5">
        <f t="shared" si="22"/>
        <v>0.73042718865576295</v>
      </c>
      <c r="AC59" s="5"/>
    </row>
    <row r="60" spans="1:29" x14ac:dyDescent="0.35">
      <c r="A60" s="10" t="s">
        <v>8</v>
      </c>
      <c r="B60" s="10">
        <f>[5]Globals!C34</f>
        <v>11.3490205</v>
      </c>
      <c r="C60" s="11">
        <f>[5]Globals!D34</f>
        <v>11.3490205</v>
      </c>
      <c r="D60" s="11">
        <f>[5]Globals!E34</f>
        <v>11.3490205</v>
      </c>
      <c r="E60" s="11">
        <f>[5]Globals!F34</f>
        <v>0.29100052564102569</v>
      </c>
      <c r="F60" s="11">
        <f>[5]Globals!G34</f>
        <v>0</v>
      </c>
      <c r="G60" s="11">
        <f>[5]Globals!H34</f>
        <v>0</v>
      </c>
      <c r="H60" s="11">
        <f>[5]Globals!I34</f>
        <v>39</v>
      </c>
      <c r="I60" s="11">
        <f>[5]Globals!J34</f>
        <v>39</v>
      </c>
      <c r="J60" s="11">
        <f>[5]Globals!K34</f>
        <v>1</v>
      </c>
      <c r="K60" s="11">
        <f>[5]Globals!L34</f>
        <v>0.7338995560333812</v>
      </c>
      <c r="L60" s="11">
        <f>[5]Globals!M34</f>
        <v>0.7338995560333812</v>
      </c>
      <c r="M60" s="11">
        <f>[5]Globals!N34</f>
        <v>0.7338995560333812</v>
      </c>
      <c r="N60" s="11">
        <f>[5]Globals!O34</f>
        <v>1</v>
      </c>
      <c r="O60" s="11">
        <f>[5]Globals!P34</f>
        <v>1</v>
      </c>
      <c r="P60" s="11">
        <f>[5]Globals!Q34</f>
        <v>1</v>
      </c>
      <c r="Q60" s="11">
        <f>[5]Globals!R34</f>
        <v>0.7338995560333812</v>
      </c>
      <c r="R60" s="11">
        <f>[5]Globals!S34</f>
        <v>0.7338995560333812</v>
      </c>
      <c r="S60" s="11">
        <f>[5]Globals!T34</f>
        <v>0.7338995560333812</v>
      </c>
      <c r="T60" s="11">
        <f>[5]Globals!U34</f>
        <v>0.7338995560333812</v>
      </c>
      <c r="U60" s="11">
        <f>[5]Globals!V34</f>
        <v>1</v>
      </c>
      <c r="V60" s="11">
        <f>[5]Globals!W34</f>
        <v>1</v>
      </c>
      <c r="W60" s="11">
        <f>[5]Globals!X34</f>
        <v>1</v>
      </c>
      <c r="X60" s="5">
        <f>[5]Globals!Y34</f>
        <v>0.7338995560333812</v>
      </c>
      <c r="Z60" s="10">
        <f t="shared" si="20"/>
        <v>1</v>
      </c>
      <c r="AA60" s="5">
        <f t="shared" si="21"/>
        <v>0.7338995560333812</v>
      </c>
      <c r="AB60" s="5">
        <f t="shared" si="22"/>
        <v>0.7338995560333812</v>
      </c>
      <c r="AC60" s="5"/>
    </row>
    <row r="61" spans="1:29" x14ac:dyDescent="0.35">
      <c r="A61" s="10" t="s">
        <v>9</v>
      </c>
      <c r="B61" s="10">
        <f>[5]Globals!C35</f>
        <v>11.542806399999851</v>
      </c>
      <c r="C61" s="11">
        <f>[5]Globals!D35</f>
        <v>11.542806399999851</v>
      </c>
      <c r="D61" s="11">
        <f>[5]Globals!E35</f>
        <v>11.542806399999851</v>
      </c>
      <c r="E61" s="11">
        <f>[5]Globals!F35</f>
        <v>0.29596939487179103</v>
      </c>
      <c r="F61" s="11">
        <f>[5]Globals!G35</f>
        <v>0</v>
      </c>
      <c r="G61" s="11">
        <f>[5]Globals!H35</f>
        <v>0</v>
      </c>
      <c r="H61" s="11">
        <f>[5]Globals!I35</f>
        <v>39</v>
      </c>
      <c r="I61" s="11">
        <f>[5]Globals!J35</f>
        <v>39</v>
      </c>
      <c r="J61" s="11">
        <f>[5]Globals!K35</f>
        <v>1</v>
      </c>
      <c r="K61" s="11">
        <f>[5]Globals!L35</f>
        <v>0.73939023053093988</v>
      </c>
      <c r="L61" s="11">
        <f>[5]Globals!M35</f>
        <v>0.73939023053093988</v>
      </c>
      <c r="M61" s="11">
        <f>[5]Globals!N35</f>
        <v>0.73939023053093988</v>
      </c>
      <c r="N61" s="11">
        <f>[5]Globals!O35</f>
        <v>1</v>
      </c>
      <c r="O61" s="11">
        <f>[5]Globals!P35</f>
        <v>1</v>
      </c>
      <c r="P61" s="11">
        <f>[5]Globals!Q35</f>
        <v>1</v>
      </c>
      <c r="Q61" s="11">
        <f>[5]Globals!R35</f>
        <v>0.73939023053093988</v>
      </c>
      <c r="R61" s="11">
        <f>[5]Globals!S35</f>
        <v>0.73939023053093988</v>
      </c>
      <c r="S61" s="11">
        <f>[5]Globals!T35</f>
        <v>0.73939023053093988</v>
      </c>
      <c r="T61" s="11">
        <f>[5]Globals!U35</f>
        <v>0.73939023053093988</v>
      </c>
      <c r="U61" s="11">
        <f>[5]Globals!V35</f>
        <v>1</v>
      </c>
      <c r="V61" s="11">
        <f>[5]Globals!W35</f>
        <v>1</v>
      </c>
      <c r="W61" s="11">
        <f>[5]Globals!X35</f>
        <v>1</v>
      </c>
      <c r="X61" s="5">
        <f>[5]Globals!Y35</f>
        <v>0.73939023053093988</v>
      </c>
      <c r="Z61" s="10">
        <f t="shared" si="20"/>
        <v>1</v>
      </c>
      <c r="AA61" s="5">
        <f t="shared" si="21"/>
        <v>0.73939023053093988</v>
      </c>
      <c r="AB61" s="5">
        <f t="shared" si="22"/>
        <v>0.73939023053093988</v>
      </c>
      <c r="AC61" s="5"/>
    </row>
    <row r="62" spans="1:29" x14ac:dyDescent="0.35">
      <c r="A62" s="10" t="s">
        <v>10</v>
      </c>
      <c r="B62" s="10">
        <f>[5]Globals!C36</f>
        <v>11.89961890000011</v>
      </c>
      <c r="C62" s="11">
        <f>[5]Globals!D36</f>
        <v>11.89961890000011</v>
      </c>
      <c r="D62" s="11">
        <f>[5]Globals!E36</f>
        <v>11.89961890000011</v>
      </c>
      <c r="E62" s="11">
        <f>[5]Globals!F36</f>
        <v>0.30511843333333599</v>
      </c>
      <c r="F62" s="11">
        <f>[5]Globals!G36</f>
        <v>0</v>
      </c>
      <c r="G62" s="11">
        <f>[5]Globals!H36</f>
        <v>0</v>
      </c>
      <c r="H62" s="11">
        <f>[5]Globals!I36</f>
        <v>39</v>
      </c>
      <c r="I62" s="11">
        <f>[5]Globals!J36</f>
        <v>39</v>
      </c>
      <c r="J62" s="11">
        <f>[5]Globals!K36</f>
        <v>1</v>
      </c>
      <c r="K62" s="11">
        <f>[5]Globals!L36</f>
        <v>0.74651562556563389</v>
      </c>
      <c r="L62" s="11">
        <f>[5]Globals!M36</f>
        <v>0.74651562556563389</v>
      </c>
      <c r="M62" s="11">
        <f>[5]Globals!N36</f>
        <v>0.74651562556563389</v>
      </c>
      <c r="N62" s="11">
        <f>[5]Globals!O36</f>
        <v>1</v>
      </c>
      <c r="O62" s="11">
        <f>[5]Globals!P36</f>
        <v>1</v>
      </c>
      <c r="P62" s="11">
        <f>[5]Globals!Q36</f>
        <v>1</v>
      </c>
      <c r="Q62" s="11">
        <f>[5]Globals!R36</f>
        <v>0.74651562556563389</v>
      </c>
      <c r="R62" s="11">
        <f>[5]Globals!S36</f>
        <v>0.74651562556563389</v>
      </c>
      <c r="S62" s="11">
        <f>[5]Globals!T36</f>
        <v>0.74651562556563389</v>
      </c>
      <c r="T62" s="11">
        <f>[5]Globals!U36</f>
        <v>0.74651562556563389</v>
      </c>
      <c r="U62" s="11">
        <f>[5]Globals!V36</f>
        <v>1</v>
      </c>
      <c r="V62" s="11">
        <f>[5]Globals!W36</f>
        <v>1</v>
      </c>
      <c r="W62" s="11">
        <f>[5]Globals!X36</f>
        <v>1</v>
      </c>
      <c r="X62" s="5">
        <f>[5]Globals!Y36</f>
        <v>0.74651562556563389</v>
      </c>
      <c r="Z62" s="10">
        <f t="shared" si="20"/>
        <v>1</v>
      </c>
      <c r="AA62" s="5">
        <f t="shared" si="21"/>
        <v>0.74651562556563389</v>
      </c>
      <c r="AB62" s="5">
        <f t="shared" si="22"/>
        <v>0.74651562556563389</v>
      </c>
      <c r="AC62" s="5"/>
    </row>
    <row r="63" spans="1:29" x14ac:dyDescent="0.35">
      <c r="A63" s="10" t="s">
        <v>11</v>
      </c>
      <c r="B63" s="10">
        <f>B61-B59</f>
        <v>0.49009979999970987</v>
      </c>
      <c r="C63" s="11">
        <f t="shared" ref="C63:X63" si="23">C61-C59</f>
        <v>0.49009979999970987</v>
      </c>
      <c r="D63" s="11">
        <f t="shared" si="23"/>
        <v>0.49009979999970987</v>
      </c>
      <c r="E63" s="11">
        <f t="shared" si="23"/>
        <v>1.2566661538454205E-2</v>
      </c>
      <c r="F63" s="11">
        <f t="shared" si="23"/>
        <v>0</v>
      </c>
      <c r="G63" s="11">
        <f t="shared" si="23"/>
        <v>0</v>
      </c>
      <c r="H63" s="11">
        <f t="shared" si="23"/>
        <v>0</v>
      </c>
      <c r="I63" s="11">
        <f t="shared" si="23"/>
        <v>0</v>
      </c>
      <c r="J63" s="11">
        <f t="shared" si="23"/>
        <v>0</v>
      </c>
      <c r="K63" s="11">
        <f t="shared" si="23"/>
        <v>8.9630418751769358E-3</v>
      </c>
      <c r="L63" s="11">
        <f t="shared" si="23"/>
        <v>8.9630418751769358E-3</v>
      </c>
      <c r="M63" s="11">
        <f t="shared" si="23"/>
        <v>8.9630418751769358E-3</v>
      </c>
      <c r="N63" s="11">
        <f t="shared" si="23"/>
        <v>0</v>
      </c>
      <c r="O63" s="11">
        <f t="shared" si="23"/>
        <v>0</v>
      </c>
      <c r="P63" s="11">
        <f t="shared" si="23"/>
        <v>0</v>
      </c>
      <c r="Q63" s="11">
        <f t="shared" si="23"/>
        <v>8.9630418751769358E-3</v>
      </c>
      <c r="R63" s="11">
        <f t="shared" si="23"/>
        <v>8.9630418751769358E-3</v>
      </c>
      <c r="S63" s="11">
        <f t="shared" si="23"/>
        <v>8.9630418751769358E-3</v>
      </c>
      <c r="T63" s="11">
        <f t="shared" si="23"/>
        <v>8.9630418751769358E-3</v>
      </c>
      <c r="U63" s="11">
        <f t="shared" si="23"/>
        <v>0</v>
      </c>
      <c r="V63" s="11">
        <f t="shared" si="23"/>
        <v>0</v>
      </c>
      <c r="W63" s="11">
        <f t="shared" si="23"/>
        <v>0</v>
      </c>
      <c r="X63" s="5">
        <f t="shared" si="23"/>
        <v>8.9630418751769358E-3</v>
      </c>
      <c r="Z63" s="10">
        <f t="shared" si="20"/>
        <v>0</v>
      </c>
      <c r="AA63" s="5">
        <f t="shared" si="21"/>
        <v>8.9630418751769358E-3</v>
      </c>
      <c r="AB63" s="5">
        <f t="shared" si="22"/>
        <v>8.9630418751769358E-3</v>
      </c>
      <c r="AC63" s="5"/>
    </row>
    <row r="64" spans="1:29" ht="15" thickBot="1" x14ac:dyDescent="0.4">
      <c r="A64" s="12" t="s">
        <v>12</v>
      </c>
      <c r="B64" s="12">
        <f>B62-B58</f>
        <v>1.2137059999997106</v>
      </c>
      <c r="C64" s="13">
        <f t="shared" ref="C64:X64" si="24">C62-C58</f>
        <v>1.2137059999997106</v>
      </c>
      <c r="D64" s="13">
        <f t="shared" si="24"/>
        <v>1.2137059999997106</v>
      </c>
      <c r="E64" s="13">
        <f t="shared" si="24"/>
        <v>3.1120666666658969E-2</v>
      </c>
      <c r="F64" s="13">
        <f t="shared" si="24"/>
        <v>0</v>
      </c>
      <c r="G64" s="13">
        <f t="shared" si="24"/>
        <v>0</v>
      </c>
      <c r="H64" s="13">
        <f t="shared" si="24"/>
        <v>0</v>
      </c>
      <c r="I64" s="13">
        <f t="shared" si="24"/>
        <v>0</v>
      </c>
      <c r="J64" s="13">
        <f t="shared" si="24"/>
        <v>0</v>
      </c>
      <c r="K64" s="13">
        <f t="shared" si="24"/>
        <v>2.2254796032073587E-2</v>
      </c>
      <c r="L64" s="13">
        <f t="shared" si="24"/>
        <v>2.2254796032073587E-2</v>
      </c>
      <c r="M64" s="13">
        <f t="shared" si="24"/>
        <v>2.2254796032073587E-2</v>
      </c>
      <c r="N64" s="13">
        <f t="shared" si="24"/>
        <v>0</v>
      </c>
      <c r="O64" s="13">
        <f t="shared" si="24"/>
        <v>0</v>
      </c>
      <c r="P64" s="13">
        <f t="shared" si="24"/>
        <v>0</v>
      </c>
      <c r="Q64" s="13">
        <f t="shared" si="24"/>
        <v>2.2254796032073587E-2</v>
      </c>
      <c r="R64" s="13">
        <f t="shared" si="24"/>
        <v>2.2254796032073587E-2</v>
      </c>
      <c r="S64" s="13">
        <f t="shared" si="24"/>
        <v>2.2254796032073587E-2</v>
      </c>
      <c r="T64" s="13">
        <f t="shared" si="24"/>
        <v>2.2254796032073587E-2</v>
      </c>
      <c r="U64" s="13">
        <f t="shared" si="24"/>
        <v>0</v>
      </c>
      <c r="V64" s="13">
        <f t="shared" si="24"/>
        <v>0</v>
      </c>
      <c r="W64" s="13">
        <f t="shared" si="24"/>
        <v>0</v>
      </c>
      <c r="X64" s="14">
        <f t="shared" si="24"/>
        <v>2.2254796032073587E-2</v>
      </c>
      <c r="Z64" s="12">
        <f t="shared" si="20"/>
        <v>0</v>
      </c>
      <c r="AA64" s="14">
        <f t="shared" si="21"/>
        <v>2.2254796032073587E-2</v>
      </c>
      <c r="AB64" s="14">
        <f t="shared" si="22"/>
        <v>2.2254796032073587E-2</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[6]Globals!C30</f>
        <v>12.185290016000019</v>
      </c>
      <c r="C69" s="9">
        <f>[6]Globals!D30</f>
        <v>12.185290016000019</v>
      </c>
      <c r="D69" s="9">
        <f>[6]Globals!E30</f>
        <v>12.185290016000019</v>
      </c>
      <c r="E69" s="9">
        <f>[6]Globals!F30</f>
        <v>0.31244333374359029</v>
      </c>
      <c r="F69" s="9">
        <f>[6]Globals!G30</f>
        <v>0</v>
      </c>
      <c r="G69" s="9">
        <f>[6]Globals!H30</f>
        <v>0</v>
      </c>
      <c r="H69" s="9">
        <f>[6]Globals!I30</f>
        <v>39</v>
      </c>
      <c r="I69" s="9">
        <f>[6]Globals!J30</f>
        <v>39</v>
      </c>
      <c r="J69" s="9">
        <f>[6]Globals!K30</f>
        <v>1</v>
      </c>
      <c r="K69" s="9">
        <f>[6]Globals!L30</f>
        <v>0.71957895956357365</v>
      </c>
      <c r="L69" s="9">
        <f>[6]Globals!M30</f>
        <v>0.71957895956357365</v>
      </c>
      <c r="M69" s="9">
        <f>[6]Globals!N30</f>
        <v>0.71957895956357365</v>
      </c>
      <c r="N69" s="9">
        <f>[6]Globals!O30</f>
        <v>1</v>
      </c>
      <c r="O69" s="9">
        <f>[6]Globals!P30</f>
        <v>1</v>
      </c>
      <c r="P69" s="9">
        <f>[6]Globals!Q30</f>
        <v>1</v>
      </c>
      <c r="Q69" s="9">
        <f>[6]Globals!R30</f>
        <v>0.71957895956357365</v>
      </c>
      <c r="R69" s="9">
        <f>[6]Globals!S30</f>
        <v>0.71957895956357365</v>
      </c>
      <c r="S69" s="9">
        <f>[6]Globals!T30</f>
        <v>0.71957895956357365</v>
      </c>
      <c r="T69" s="9">
        <f>[6]Globals!U30</f>
        <v>0.71957895956357365</v>
      </c>
      <c r="U69" s="9">
        <f>[6]Globals!V30</f>
        <v>1</v>
      </c>
      <c r="V69" s="9">
        <f>[6]Globals!W30</f>
        <v>1</v>
      </c>
      <c r="W69" s="9">
        <f>[6]Globals!X30</f>
        <v>1</v>
      </c>
      <c r="X69" s="16">
        <f>[6]Globals!Y30</f>
        <v>0.71957895956357365</v>
      </c>
      <c r="Z69" s="15">
        <f>J69</f>
        <v>1</v>
      </c>
      <c r="AA69" s="16">
        <f>Q69</f>
        <v>0.71957895956357365</v>
      </c>
      <c r="AB69" s="16">
        <f>X69</f>
        <v>0.71957895956357365</v>
      </c>
      <c r="AC69" s="16"/>
    </row>
    <row r="70" spans="1:29" x14ac:dyDescent="0.35">
      <c r="A70" s="10" t="s">
        <v>5</v>
      </c>
      <c r="B70" s="10">
        <f>[6]Globals!C31</f>
        <v>0.24483314237781079</v>
      </c>
      <c r="C70" s="11">
        <f>[6]Globals!D31</f>
        <v>0.24483314237781079</v>
      </c>
      <c r="D70" s="11">
        <f>[6]Globals!E31</f>
        <v>0.24483314237781079</v>
      </c>
      <c r="E70" s="11">
        <f>[6]Globals!F31</f>
        <v>6.2777728814823273E-3</v>
      </c>
      <c r="F70" s="11">
        <f>[6]Globals!G31</f>
        <v>0</v>
      </c>
      <c r="G70" s="11">
        <f>[6]Globals!H31</f>
        <v>0</v>
      </c>
      <c r="H70" s="11">
        <f>[6]Globals!I31</f>
        <v>0</v>
      </c>
      <c r="I70" s="11">
        <f>[6]Globals!J31</f>
        <v>0</v>
      </c>
      <c r="J70" s="11">
        <f>[6]Globals!K31</f>
        <v>0</v>
      </c>
      <c r="K70" s="11">
        <f>[6]Globals!L31</f>
        <v>4.0012925478495392E-3</v>
      </c>
      <c r="L70" s="11">
        <f>[6]Globals!M31</f>
        <v>4.0012925478495392E-3</v>
      </c>
      <c r="M70" s="11">
        <f>[6]Globals!N31</f>
        <v>4.0012925478495392E-3</v>
      </c>
      <c r="N70" s="11">
        <f>[6]Globals!O31</f>
        <v>0</v>
      </c>
      <c r="O70" s="11">
        <f>[6]Globals!P31</f>
        <v>0</v>
      </c>
      <c r="P70" s="11">
        <f>[6]Globals!Q31</f>
        <v>0</v>
      </c>
      <c r="Q70" s="11">
        <f>[6]Globals!R31</f>
        <v>4.0012925478495392E-3</v>
      </c>
      <c r="R70" s="11">
        <f>[6]Globals!S31</f>
        <v>4.0012925478495392E-3</v>
      </c>
      <c r="S70" s="11">
        <f>[6]Globals!T31</f>
        <v>4.0012925478495392E-3</v>
      </c>
      <c r="T70" s="11">
        <f>[6]Globals!U31</f>
        <v>4.0012925478495392E-3</v>
      </c>
      <c r="U70" s="11">
        <f>[6]Globals!V31</f>
        <v>0</v>
      </c>
      <c r="V70" s="11">
        <f>[6]Globals!W31</f>
        <v>0</v>
      </c>
      <c r="W70" s="11">
        <f>[6]Globals!X31</f>
        <v>0</v>
      </c>
      <c r="X70" s="5">
        <f>[6]Globals!Y31</f>
        <v>4.0012925478495392E-3</v>
      </c>
      <c r="Z70" s="10">
        <f t="shared" ref="Z70:Z77" si="25">J70</f>
        <v>0</v>
      </c>
      <c r="AA70" s="5">
        <f t="shared" ref="AA70:AA77" si="26">Q70</f>
        <v>4.0012925478495392E-3</v>
      </c>
      <c r="AB70" s="5">
        <f t="shared" ref="AB70:AB77" si="27">X70</f>
        <v>4.0012925478495392E-3</v>
      </c>
      <c r="AC70" s="5"/>
    </row>
    <row r="71" spans="1:29" x14ac:dyDescent="0.35">
      <c r="A71" s="10" t="s">
        <v>6</v>
      </c>
      <c r="B71" s="10">
        <f>[6]Globals!C32</f>
        <v>11.687789500000051</v>
      </c>
      <c r="C71" s="11">
        <f>[6]Globals!D32</f>
        <v>11.687789500000051</v>
      </c>
      <c r="D71" s="11">
        <f>[6]Globals!E32</f>
        <v>11.687789500000051</v>
      </c>
      <c r="E71" s="11">
        <f>[6]Globals!F32</f>
        <v>0.29968691025641148</v>
      </c>
      <c r="F71" s="11">
        <f>[6]Globals!G32</f>
        <v>0</v>
      </c>
      <c r="G71" s="11">
        <f>[6]Globals!H32</f>
        <v>0</v>
      </c>
      <c r="H71" s="11">
        <f>[6]Globals!I32</f>
        <v>39</v>
      </c>
      <c r="I71" s="11">
        <f>[6]Globals!J32</f>
        <v>39</v>
      </c>
      <c r="J71" s="11">
        <f>[6]Globals!K32</f>
        <v>1</v>
      </c>
      <c r="K71" s="11">
        <f>[6]Globals!L32</f>
        <v>0.71330586067728496</v>
      </c>
      <c r="L71" s="11">
        <f>[6]Globals!M32</f>
        <v>0.71330586067728496</v>
      </c>
      <c r="M71" s="11">
        <f>[6]Globals!N32</f>
        <v>0.71330586067728496</v>
      </c>
      <c r="N71" s="11">
        <f>[6]Globals!O32</f>
        <v>1</v>
      </c>
      <c r="O71" s="11">
        <f>[6]Globals!P32</f>
        <v>1</v>
      </c>
      <c r="P71" s="11">
        <f>[6]Globals!Q32</f>
        <v>1</v>
      </c>
      <c r="Q71" s="11">
        <f>[6]Globals!R32</f>
        <v>0.71330586067728496</v>
      </c>
      <c r="R71" s="11">
        <f>[6]Globals!S32</f>
        <v>0.71330586067728496</v>
      </c>
      <c r="S71" s="11">
        <f>[6]Globals!T32</f>
        <v>0.71330586067728496</v>
      </c>
      <c r="T71" s="11">
        <f>[6]Globals!U32</f>
        <v>0.71330586067728496</v>
      </c>
      <c r="U71" s="11">
        <f>[6]Globals!V32</f>
        <v>1</v>
      </c>
      <c r="V71" s="11">
        <f>[6]Globals!W32</f>
        <v>1</v>
      </c>
      <c r="W71" s="11">
        <f>[6]Globals!X32</f>
        <v>1</v>
      </c>
      <c r="X71" s="5">
        <f>[6]Globals!Y32</f>
        <v>0.71330586067728496</v>
      </c>
      <c r="Z71" s="10">
        <f t="shared" si="25"/>
        <v>1</v>
      </c>
      <c r="AA71" s="5">
        <f t="shared" si="26"/>
        <v>0.71330586067728496</v>
      </c>
      <c r="AB71" s="5">
        <f t="shared" si="27"/>
        <v>0.71330586067728496</v>
      </c>
      <c r="AC71" s="5"/>
    </row>
    <row r="72" spans="1:29" x14ac:dyDescent="0.35">
      <c r="A72" s="10" t="s">
        <v>7</v>
      </c>
      <c r="B72" s="10">
        <f>[6]Globals!C33</f>
        <v>11.9504170000003</v>
      </c>
      <c r="C72" s="11">
        <f>[6]Globals!D33</f>
        <v>11.9504170000003</v>
      </c>
      <c r="D72" s="11">
        <f>[6]Globals!E33</f>
        <v>11.9504170000003</v>
      </c>
      <c r="E72" s="11">
        <f>[6]Globals!F33</f>
        <v>0.30642094871795639</v>
      </c>
      <c r="F72" s="11">
        <f>[6]Globals!G33</f>
        <v>0</v>
      </c>
      <c r="G72" s="11">
        <f>[6]Globals!H33</f>
        <v>0</v>
      </c>
      <c r="H72" s="11">
        <f>[6]Globals!I33</f>
        <v>39</v>
      </c>
      <c r="I72" s="11">
        <f>[6]Globals!J33</f>
        <v>39</v>
      </c>
      <c r="J72" s="11">
        <f>[6]Globals!K33</f>
        <v>1</v>
      </c>
      <c r="K72" s="11">
        <f>[6]Globals!L33</f>
        <v>0.71658131491007093</v>
      </c>
      <c r="L72" s="11">
        <f>[6]Globals!M33</f>
        <v>0.71658131491007093</v>
      </c>
      <c r="M72" s="11">
        <f>[6]Globals!N33</f>
        <v>0.71658131491007093</v>
      </c>
      <c r="N72" s="11">
        <f>[6]Globals!O33</f>
        <v>1</v>
      </c>
      <c r="O72" s="11">
        <f>[6]Globals!P33</f>
        <v>1</v>
      </c>
      <c r="P72" s="11">
        <f>[6]Globals!Q33</f>
        <v>1</v>
      </c>
      <c r="Q72" s="11">
        <f>[6]Globals!R33</f>
        <v>0.71658131491007093</v>
      </c>
      <c r="R72" s="11">
        <f>[6]Globals!S33</f>
        <v>0.71658131491007093</v>
      </c>
      <c r="S72" s="11">
        <f>[6]Globals!T33</f>
        <v>0.71658131491007093</v>
      </c>
      <c r="T72" s="11">
        <f>[6]Globals!U33</f>
        <v>0.71658131491007093</v>
      </c>
      <c r="U72" s="11">
        <f>[6]Globals!V33</f>
        <v>1</v>
      </c>
      <c r="V72" s="11">
        <f>[6]Globals!W33</f>
        <v>1</v>
      </c>
      <c r="W72" s="11">
        <f>[6]Globals!X33</f>
        <v>1</v>
      </c>
      <c r="X72" s="5">
        <f>[6]Globals!Y33</f>
        <v>0.71658131491007093</v>
      </c>
      <c r="Z72" s="10">
        <f t="shared" si="25"/>
        <v>1</v>
      </c>
      <c r="AA72" s="5">
        <f t="shared" si="26"/>
        <v>0.71658131491007093</v>
      </c>
      <c r="AB72" s="5">
        <f t="shared" si="27"/>
        <v>0.71658131491007093</v>
      </c>
      <c r="AC72" s="5"/>
    </row>
    <row r="73" spans="1:29" x14ac:dyDescent="0.35">
      <c r="A73" s="10" t="s">
        <v>8</v>
      </c>
      <c r="B73" s="10">
        <f>[6]Globals!C34</f>
        <v>12.227010299999961</v>
      </c>
      <c r="C73" s="11">
        <f>[6]Globals!D34</f>
        <v>12.227010299999961</v>
      </c>
      <c r="D73" s="11">
        <f>[6]Globals!E34</f>
        <v>12.227010299999961</v>
      </c>
      <c r="E73" s="11">
        <f>[6]Globals!F34</f>
        <v>0.31351308461538357</v>
      </c>
      <c r="F73" s="11">
        <f>[6]Globals!G34</f>
        <v>0</v>
      </c>
      <c r="G73" s="11">
        <f>[6]Globals!H34</f>
        <v>0</v>
      </c>
      <c r="H73" s="11">
        <f>[6]Globals!I34</f>
        <v>39</v>
      </c>
      <c r="I73" s="11">
        <f>[6]Globals!J34</f>
        <v>39</v>
      </c>
      <c r="J73" s="11">
        <f>[6]Globals!K34</f>
        <v>1</v>
      </c>
      <c r="K73" s="11">
        <f>[6]Globals!L34</f>
        <v>0.71884318759890453</v>
      </c>
      <c r="L73" s="11">
        <f>[6]Globals!M34</f>
        <v>0.71884318759890453</v>
      </c>
      <c r="M73" s="11">
        <f>[6]Globals!N34</f>
        <v>0.71884318759890453</v>
      </c>
      <c r="N73" s="11">
        <f>[6]Globals!O34</f>
        <v>1</v>
      </c>
      <c r="O73" s="11">
        <f>[6]Globals!P34</f>
        <v>1</v>
      </c>
      <c r="P73" s="11">
        <f>[6]Globals!Q34</f>
        <v>1</v>
      </c>
      <c r="Q73" s="11">
        <f>[6]Globals!R34</f>
        <v>0.71884318759890453</v>
      </c>
      <c r="R73" s="11">
        <f>[6]Globals!S34</f>
        <v>0.71884318759890453</v>
      </c>
      <c r="S73" s="11">
        <f>[6]Globals!T34</f>
        <v>0.71884318759890453</v>
      </c>
      <c r="T73" s="11">
        <f>[6]Globals!U34</f>
        <v>0.71884318759890453</v>
      </c>
      <c r="U73" s="11">
        <f>[6]Globals!V34</f>
        <v>1</v>
      </c>
      <c r="V73" s="11">
        <f>[6]Globals!W34</f>
        <v>1</v>
      </c>
      <c r="W73" s="11">
        <f>[6]Globals!X34</f>
        <v>1</v>
      </c>
      <c r="X73" s="5">
        <f>[6]Globals!Y34</f>
        <v>0.71884318759890453</v>
      </c>
      <c r="Z73" s="10">
        <f t="shared" si="25"/>
        <v>1</v>
      </c>
      <c r="AA73" s="5">
        <f t="shared" si="26"/>
        <v>0.71884318759890453</v>
      </c>
      <c r="AB73" s="5">
        <f t="shared" si="27"/>
        <v>0.71884318759890453</v>
      </c>
      <c r="AC73" s="5"/>
    </row>
    <row r="74" spans="1:29" x14ac:dyDescent="0.35">
      <c r="A74" s="10" t="s">
        <v>9</v>
      </c>
      <c r="B74" s="10">
        <f>[6]Globals!C35</f>
        <v>12.36767979999993</v>
      </c>
      <c r="C74" s="11">
        <f>[6]Globals!D35</f>
        <v>12.36767979999993</v>
      </c>
      <c r="D74" s="11">
        <f>[6]Globals!E35</f>
        <v>12.36767979999993</v>
      </c>
      <c r="E74" s="11">
        <f>[6]Globals!F35</f>
        <v>0.31711999487179321</v>
      </c>
      <c r="F74" s="11">
        <f>[6]Globals!G35</f>
        <v>0</v>
      </c>
      <c r="G74" s="11">
        <f>[6]Globals!H35</f>
        <v>0</v>
      </c>
      <c r="H74" s="11">
        <f>[6]Globals!I35</f>
        <v>39</v>
      </c>
      <c r="I74" s="11">
        <f>[6]Globals!J35</f>
        <v>39</v>
      </c>
      <c r="J74" s="11">
        <f>[6]Globals!K35</f>
        <v>1</v>
      </c>
      <c r="K74" s="11">
        <f>[6]Globals!L35</f>
        <v>0.72340567291302471</v>
      </c>
      <c r="L74" s="11">
        <f>[6]Globals!M35</f>
        <v>0.72340567291302471</v>
      </c>
      <c r="M74" s="11">
        <f>[6]Globals!N35</f>
        <v>0.72340567291302471</v>
      </c>
      <c r="N74" s="11">
        <f>[6]Globals!O35</f>
        <v>1</v>
      </c>
      <c r="O74" s="11">
        <f>[6]Globals!P35</f>
        <v>1</v>
      </c>
      <c r="P74" s="11">
        <f>[6]Globals!Q35</f>
        <v>1</v>
      </c>
      <c r="Q74" s="11">
        <f>[6]Globals!R35</f>
        <v>0.72340567291302471</v>
      </c>
      <c r="R74" s="11">
        <f>[6]Globals!S35</f>
        <v>0.72340567291302471</v>
      </c>
      <c r="S74" s="11">
        <f>[6]Globals!T35</f>
        <v>0.72340567291302471</v>
      </c>
      <c r="T74" s="11">
        <f>[6]Globals!U35</f>
        <v>0.72340567291302471</v>
      </c>
      <c r="U74" s="11">
        <f>[6]Globals!V35</f>
        <v>1</v>
      </c>
      <c r="V74" s="11">
        <f>[6]Globals!W35</f>
        <v>1</v>
      </c>
      <c r="W74" s="11">
        <f>[6]Globals!X35</f>
        <v>1</v>
      </c>
      <c r="X74" s="5">
        <f>[6]Globals!Y35</f>
        <v>0.72340567291302471</v>
      </c>
      <c r="Z74" s="10">
        <f t="shared" si="25"/>
        <v>1</v>
      </c>
      <c r="AA74" s="5">
        <f t="shared" si="26"/>
        <v>0.72340567291302471</v>
      </c>
      <c r="AB74" s="5">
        <f t="shared" si="27"/>
        <v>0.72340567291302471</v>
      </c>
      <c r="AC74" s="5"/>
    </row>
    <row r="75" spans="1:29" x14ac:dyDescent="0.35">
      <c r="A75" s="10" t="s">
        <v>10</v>
      </c>
      <c r="B75" s="10">
        <f>[6]Globals!C36</f>
        <v>12.575659899999691</v>
      </c>
      <c r="C75" s="11">
        <f>[6]Globals!D36</f>
        <v>12.575659899999691</v>
      </c>
      <c r="D75" s="11">
        <f>[6]Globals!E36</f>
        <v>12.575659899999691</v>
      </c>
      <c r="E75" s="11">
        <f>[6]Globals!F36</f>
        <v>0.32245281794871011</v>
      </c>
      <c r="F75" s="11">
        <f>[6]Globals!G36</f>
        <v>0</v>
      </c>
      <c r="G75" s="11">
        <f>[6]Globals!H36</f>
        <v>0</v>
      </c>
      <c r="H75" s="11">
        <f>[6]Globals!I36</f>
        <v>39</v>
      </c>
      <c r="I75" s="11">
        <f>[6]Globals!J36</f>
        <v>39</v>
      </c>
      <c r="J75" s="11">
        <f>[6]Globals!K36</f>
        <v>1</v>
      </c>
      <c r="K75" s="11">
        <f>[6]Globals!L36</f>
        <v>0.72788714862381154</v>
      </c>
      <c r="L75" s="11">
        <f>[6]Globals!M36</f>
        <v>0.72788714862381154</v>
      </c>
      <c r="M75" s="11">
        <f>[6]Globals!N36</f>
        <v>0.72788714862381154</v>
      </c>
      <c r="N75" s="11">
        <f>[6]Globals!O36</f>
        <v>1</v>
      </c>
      <c r="O75" s="11">
        <f>[6]Globals!P36</f>
        <v>1</v>
      </c>
      <c r="P75" s="11">
        <f>[6]Globals!Q36</f>
        <v>1</v>
      </c>
      <c r="Q75" s="11">
        <f>[6]Globals!R36</f>
        <v>0.72788714862381154</v>
      </c>
      <c r="R75" s="11">
        <f>[6]Globals!S36</f>
        <v>0.72788714862381154</v>
      </c>
      <c r="S75" s="11">
        <f>[6]Globals!T36</f>
        <v>0.72788714862381154</v>
      </c>
      <c r="T75" s="11">
        <f>[6]Globals!U36</f>
        <v>0.72788714862381154</v>
      </c>
      <c r="U75" s="11">
        <f>[6]Globals!V36</f>
        <v>1</v>
      </c>
      <c r="V75" s="11">
        <f>[6]Globals!W36</f>
        <v>1</v>
      </c>
      <c r="W75" s="11">
        <f>[6]Globals!X36</f>
        <v>1</v>
      </c>
      <c r="X75" s="5">
        <f>[6]Globals!Y36</f>
        <v>0.72788714862381154</v>
      </c>
      <c r="Z75" s="10">
        <f t="shared" si="25"/>
        <v>1</v>
      </c>
      <c r="AA75" s="5">
        <f t="shared" si="26"/>
        <v>0.72788714862381154</v>
      </c>
      <c r="AB75" s="5">
        <f t="shared" si="27"/>
        <v>0.72788714862381154</v>
      </c>
      <c r="AC75" s="5"/>
    </row>
    <row r="76" spans="1:29" x14ac:dyDescent="0.35">
      <c r="A76" s="10" t="s">
        <v>11</v>
      </c>
      <c r="B76" s="10">
        <f>B74-B72</f>
        <v>0.41726279999963012</v>
      </c>
      <c r="C76" s="11">
        <f t="shared" ref="C76:X76" si="28">C74-C72</f>
        <v>0.41726279999963012</v>
      </c>
      <c r="D76" s="11">
        <f t="shared" si="28"/>
        <v>0.41726279999963012</v>
      </c>
      <c r="E76" s="11">
        <f t="shared" si="28"/>
        <v>1.0699046153836822E-2</v>
      </c>
      <c r="F76" s="11">
        <f t="shared" si="28"/>
        <v>0</v>
      </c>
      <c r="G76" s="11">
        <f t="shared" si="28"/>
        <v>0</v>
      </c>
      <c r="H76" s="11">
        <f t="shared" si="28"/>
        <v>0</v>
      </c>
      <c r="I76" s="11">
        <f t="shared" si="28"/>
        <v>0</v>
      </c>
      <c r="J76" s="11">
        <f t="shared" si="28"/>
        <v>0</v>
      </c>
      <c r="K76" s="11">
        <f t="shared" si="28"/>
        <v>6.8243580029537787E-3</v>
      </c>
      <c r="L76" s="11">
        <f t="shared" si="28"/>
        <v>6.8243580029537787E-3</v>
      </c>
      <c r="M76" s="11">
        <f t="shared" si="28"/>
        <v>6.8243580029537787E-3</v>
      </c>
      <c r="N76" s="11">
        <f t="shared" si="28"/>
        <v>0</v>
      </c>
      <c r="O76" s="11">
        <f t="shared" si="28"/>
        <v>0</v>
      </c>
      <c r="P76" s="11">
        <f t="shared" si="28"/>
        <v>0</v>
      </c>
      <c r="Q76" s="11">
        <f t="shared" si="28"/>
        <v>6.8243580029537787E-3</v>
      </c>
      <c r="R76" s="11">
        <f t="shared" si="28"/>
        <v>6.8243580029537787E-3</v>
      </c>
      <c r="S76" s="11">
        <f t="shared" si="28"/>
        <v>6.8243580029537787E-3</v>
      </c>
      <c r="T76" s="11">
        <f t="shared" si="28"/>
        <v>6.8243580029537787E-3</v>
      </c>
      <c r="U76" s="11">
        <f t="shared" si="28"/>
        <v>0</v>
      </c>
      <c r="V76" s="11">
        <f t="shared" si="28"/>
        <v>0</v>
      </c>
      <c r="W76" s="11">
        <f t="shared" si="28"/>
        <v>0</v>
      </c>
      <c r="X76" s="5">
        <f t="shared" si="28"/>
        <v>6.8243580029537787E-3</v>
      </c>
      <c r="Z76" s="10">
        <f t="shared" si="25"/>
        <v>0</v>
      </c>
      <c r="AA76" s="5">
        <f t="shared" si="26"/>
        <v>6.8243580029537787E-3</v>
      </c>
      <c r="AB76" s="5">
        <f t="shared" si="27"/>
        <v>6.8243580029537787E-3</v>
      </c>
      <c r="AC76" s="5"/>
    </row>
    <row r="77" spans="1:29" ht="15" thickBot="1" x14ac:dyDescent="0.4">
      <c r="A77" s="12" t="s">
        <v>12</v>
      </c>
      <c r="B77" s="12">
        <f>B75-B71</f>
        <v>0.88787039999964001</v>
      </c>
      <c r="C77" s="13">
        <f t="shared" ref="C77:X77" si="29">C75-C71</f>
        <v>0.88787039999964001</v>
      </c>
      <c r="D77" s="13">
        <f t="shared" si="29"/>
        <v>0.88787039999964001</v>
      </c>
      <c r="E77" s="13">
        <f t="shared" si="29"/>
        <v>2.2765907692298637E-2</v>
      </c>
      <c r="F77" s="13">
        <f t="shared" si="29"/>
        <v>0</v>
      </c>
      <c r="G77" s="13">
        <f t="shared" si="29"/>
        <v>0</v>
      </c>
      <c r="H77" s="13">
        <f t="shared" si="29"/>
        <v>0</v>
      </c>
      <c r="I77" s="13">
        <f t="shared" si="29"/>
        <v>0</v>
      </c>
      <c r="J77" s="13">
        <f t="shared" si="29"/>
        <v>0</v>
      </c>
      <c r="K77" s="13">
        <f t="shared" si="29"/>
        <v>1.4581287946526578E-2</v>
      </c>
      <c r="L77" s="13">
        <f t="shared" si="29"/>
        <v>1.4581287946526578E-2</v>
      </c>
      <c r="M77" s="13">
        <f t="shared" si="29"/>
        <v>1.4581287946526578E-2</v>
      </c>
      <c r="N77" s="13">
        <f t="shared" si="29"/>
        <v>0</v>
      </c>
      <c r="O77" s="13">
        <f t="shared" si="29"/>
        <v>0</v>
      </c>
      <c r="P77" s="13">
        <f t="shared" si="29"/>
        <v>0</v>
      </c>
      <c r="Q77" s="13">
        <f t="shared" si="29"/>
        <v>1.4581287946526578E-2</v>
      </c>
      <c r="R77" s="13">
        <f t="shared" si="29"/>
        <v>1.4581287946526578E-2</v>
      </c>
      <c r="S77" s="13">
        <f t="shared" si="29"/>
        <v>1.4581287946526578E-2</v>
      </c>
      <c r="T77" s="13">
        <f t="shared" si="29"/>
        <v>1.4581287946526578E-2</v>
      </c>
      <c r="U77" s="13">
        <f t="shared" si="29"/>
        <v>0</v>
      </c>
      <c r="V77" s="13">
        <f t="shared" si="29"/>
        <v>0</v>
      </c>
      <c r="W77" s="13">
        <f t="shared" si="29"/>
        <v>0</v>
      </c>
      <c r="X77" s="14">
        <f t="shared" si="29"/>
        <v>1.4581287946526578E-2</v>
      </c>
      <c r="Z77" s="12">
        <f t="shared" si="25"/>
        <v>0</v>
      </c>
      <c r="AA77" s="14">
        <f t="shared" si="26"/>
        <v>1.4581287946526578E-2</v>
      </c>
      <c r="AB77" s="14">
        <f t="shared" si="27"/>
        <v>1.4581287946526578E-2</v>
      </c>
      <c r="AC77" s="14"/>
    </row>
  </sheetData>
  <conditionalFormatting sqref="Z4:Z12">
    <cfRule type="dataBar" priority="18">
      <dataBar>
        <cfvo type="num" val="0"/>
        <cfvo type="num" val="1"/>
        <color theme="9" tint="0.39997558519241921"/>
      </dataBar>
      <extLst>
        <ext xmlns:x14="http://schemas.microsoft.com/office/spreadsheetml/2009/9/main" uri="{B025F937-C7B1-47D3-B67F-A62EFF666E3E}">
          <x14:id>{9DB88772-8EAF-4DC5-8065-AD9ED259D203}</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{72CA6DB1-9769-440C-B4ED-05690BAAC395}</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{48143C53-B7E0-48EC-B61E-246C8169598E}</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{B067A6AB-2024-4E70-8C44-B218C7A776AC}</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{F6A7273F-9AA6-4B57-8F56-D34BD195D2D2}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{DAF6362F-E89A-4FEE-89F2-61C22AE9D653}</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{1A912922-BBAA-4D0A-A138-1D1195383483}</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{BF7319D7-9ABE-4566-A0C6-DCA67FC123A8}</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{A9C578A8-C59B-4C5B-BCB1-6B94CBFA57D6}</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{FF1B873B-2E91-42F4-BA4D-7E09F9453214}</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{830C8094-EAB9-4CD8-B248-FDFB227CB77D}</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{B883DE7B-CA00-40BB-9E3C-91EC3B33BA14}</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{EEC101F0-350F-4295-BFA7-F3D41BAFBE6A}</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{9EDB24CB-EB84-4D10-A6D2-51E1A135AE21}</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{6AC96DE8-19C7-4FA3-8C28-D38DC72FA150}</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{612062F3-0576-46A3-825F-18B054E70DC5}</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{9E5536A3-E198-4B04-9F65-07C682B61CA0}</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{CD69498D-161D-4305-88B6-06F224F64251}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B88772-8EAF-4DC5-8065-AD9ED259D203}">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2CA6DB1-9769-440C-B4ED-05690BAAC395}">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48143C53-B7E0-48EC-B61E-246C8169598E}">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067A6AB-2024-4E70-8C44-B218C7A776AC}">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F6A7273F-9AA6-4B57-8F56-D34BD195D2D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DAF6362F-E89A-4FEE-89F2-61C22AE9D653}">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1A912922-BBAA-4D0A-A138-1D1195383483}">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BF7319D7-9ABE-4566-A0C6-DCA67FC123A8}">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A9C578A8-C59B-4C5B-BCB1-6B94CBFA57D6}">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FF1B873B-2E91-42F4-BA4D-7E09F9453214}">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30C8094-EAB9-4CD8-B248-FDFB227CB77D}">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B883DE7B-CA00-40BB-9E3C-91EC3B33BA14}">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EEC101F0-350F-4295-BFA7-F3D41BAFBE6A}">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9EDB24CB-EB84-4D10-A6D2-51E1A135AE21}">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6AC96DE8-19C7-4FA3-8C28-D38DC72FA150}">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612062F3-0576-46A3-825F-18B054E70DC5}">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9E5536A3-E198-4B04-9F65-07C682B61CA0}">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D69498D-161D-4305-88B6-06F224F64251}">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76F0167A-7B2F-47BE-803F-9F231D450AE4}">
          <x14:colorSeries rgb="FF376092"/>
          <x14:colorNegative rgb="FFD00000"/>
          <x14:colorAxis rgb="FF000000"/>
          <x14:colorMarkers rgb="FFD00000"/>
          <x14:colorFirst rgb="FFD00000"/>
          <x14:colorLast rgb="FFD00000"/>
          <x14:colorHigh theme="9"/>
          <x14:colorLow rgb="FFD00000"/>
          <x14:sparklines>
            <x14:sparkline>
              <xm:f>'Globals PS1'!Z69:AB69</xm:f>
              <xm:sqref>AC69</xm:sqref>
            </x14:sparkline>
            <x14:sparkline>
              <xm:f>'Globals PS1'!Z70:AB70</xm:f>
              <xm:sqref>AC70</xm:sqref>
            </x14:sparkline>
            <x14:sparkline>
              <xm:f>'Globals PS1'!Z71:AB71</xm:f>
              <xm:sqref>AC71</xm:sqref>
            </x14:sparkline>
            <x14:sparkline>
              <xm:f>'Globals PS1'!Z72:AB72</xm:f>
              <xm:sqref>AC72</xm:sqref>
            </x14:sparkline>
            <x14:sparkline>
              <xm:f>'Globals PS1'!Z73:AB73</xm:f>
              <xm:sqref>AC73</xm:sqref>
            </x14:sparkline>
            <x14:sparkline>
              <xm:f>'Globals PS1'!Z74:AB74</xm:f>
              <xm:sqref>AC74</xm:sqref>
            </x14:sparkline>
            <x14:sparkline>
              <xm:f>'Globals PS1'!Z75:AB75</xm:f>
              <xm:sqref>AC75</xm:sqref>
            </x14:sparkline>
            <x14:sparkline>
              <xm:f>'Globals PS1'!Z76:AB76</xm:f>
              <xm:sqref>AC76</xm:sqref>
            </x14:sparkline>
            <x14:sparkline>
              <xm:f>'Globals PS1'!Z77:AB77</xm:f>
              <xm:sqref>AC77</xm:sqref>
            </x14:sparkline>
          </x14:sparklines>
        </x14:sparklineGroup>
        <x14:sparklineGroup manualMax="1" manualMin="0" type="column" displayEmptyCellsAs="gap" high="1" minAxisType="custom" maxAxisType="custom" xr2:uid="{15261AFC-2DF2-4112-B520-6F25037C30C0}">
          <x14:colorSeries rgb="FF376092"/>
          <x14:colorNegative rgb="FFD00000"/>
          <x14:colorAxis rgb="FF000000"/>
          <x14:colorMarkers rgb="FFD00000"/>
          <x14:colorFirst rgb="FFD00000"/>
          <x14:colorLast rgb="FFD00000"/>
          <x14:colorHigh theme="9"/>
          <x14:colorLow rgb="FFD00000"/>
          <x14:sparklines>
            <x14:sparkline>
              <xm:f>'Globals PS1'!Z56:AB56</xm:f>
              <xm:sqref>AC56</xm:sqref>
            </x14:sparkline>
            <x14:sparkline>
              <xm:f>'Globals PS1'!Z57:AB57</xm:f>
              <xm:sqref>AC57</xm:sqref>
            </x14:sparkline>
            <x14:sparkline>
              <xm:f>'Globals PS1'!Z58:AB58</xm:f>
              <xm:sqref>AC58</xm:sqref>
            </x14:sparkline>
            <x14:sparkline>
              <xm:f>'Globals PS1'!Z59:AB59</xm:f>
              <xm:sqref>AC59</xm:sqref>
            </x14:sparkline>
            <x14:sparkline>
              <xm:f>'Globals PS1'!Z60:AB60</xm:f>
              <xm:sqref>AC60</xm:sqref>
            </x14:sparkline>
            <x14:sparkline>
              <xm:f>'Globals PS1'!Z61:AB61</xm:f>
              <xm:sqref>AC61</xm:sqref>
            </x14:sparkline>
            <x14:sparkline>
              <xm:f>'Globals PS1'!Z62:AB62</xm:f>
              <xm:sqref>AC62</xm:sqref>
            </x14:sparkline>
            <x14:sparkline>
              <xm:f>'Globals PS1'!Z63:AB63</xm:f>
              <xm:sqref>AC63</xm:sqref>
            </x14:sparkline>
            <x14:sparkline>
              <xm:f>'Globals PS1'!Z64:AB64</xm:f>
              <xm:sqref>AC64</xm:sqref>
            </x14:sparkline>
          </x14:sparklines>
        </x14:sparklineGroup>
        <x14:sparklineGroup manualMax="1" manualMin="0" type="column" displayEmptyCellsAs="gap" high="1" minAxisType="custom" maxAxisType="custom" xr2:uid="{7D9842FD-496B-4F7B-877C-441D1EDDB5D2}">
          <x14:colorSeries rgb="FF376092"/>
          <x14:colorNegative rgb="FFD00000"/>
          <x14:colorAxis rgb="FF000000"/>
          <x14:colorMarkers rgb="FFD00000"/>
          <x14:colorFirst rgb="FFD00000"/>
          <x14:colorLast rgb="FFD00000"/>
          <x14:colorHigh theme="9"/>
          <x14:colorLow rgb="FFD00000"/>
          <x14:sparklines>
            <x14:sparkline>
              <xm:f>'Globals PS1'!Z43:AB43</xm:f>
              <xm:sqref>AC43</xm:sqref>
            </x14:sparkline>
            <x14:sparkline>
              <xm:f>'Globals PS1'!Z44:AB44</xm:f>
              <xm:sqref>AC44</xm:sqref>
            </x14:sparkline>
            <x14:sparkline>
              <xm:f>'Globals PS1'!Z45:AB45</xm:f>
              <xm:sqref>AC45</xm:sqref>
            </x14:sparkline>
            <x14:sparkline>
              <xm:f>'Globals PS1'!Z46:AB46</xm:f>
              <xm:sqref>AC46</xm:sqref>
            </x14:sparkline>
            <x14:sparkline>
              <xm:f>'Globals PS1'!Z47:AB47</xm:f>
              <xm:sqref>AC47</xm:sqref>
            </x14:sparkline>
            <x14:sparkline>
              <xm:f>'Globals PS1'!Z48:AB48</xm:f>
              <xm:sqref>AC48</xm:sqref>
            </x14:sparkline>
            <x14:sparkline>
              <xm:f>'Globals PS1'!Z49:AB49</xm:f>
              <xm:sqref>AC49</xm:sqref>
            </x14:sparkline>
            <x14:sparkline>
              <xm:f>'Globals PS1'!Z50:AB50</xm:f>
              <xm:sqref>AC50</xm:sqref>
            </x14:sparkline>
            <x14:sparkline>
              <xm:f>'Globals PS1'!Z51:AB51</xm:f>
              <xm:sqref>AC51</xm:sqref>
            </x14:sparkline>
          </x14:sparklines>
        </x14:sparklineGroup>
        <x14:sparklineGroup manualMax="1" manualMin="0" type="column" displayEmptyCellsAs="gap" high="1" minAxisType="custom" maxAxisType="custom" xr2:uid="{D2E7E861-D209-4B42-A9DE-0B6E2B90F199}">
          <x14:colorSeries rgb="FF376092"/>
          <x14:colorNegative rgb="FFD00000"/>
          <x14:colorAxis rgb="FF000000"/>
          <x14:colorMarkers rgb="FFD00000"/>
          <x14:colorFirst rgb="FFD00000"/>
          <x14:colorLast rgb="FFD00000"/>
          <x14:colorHigh theme="9"/>
          <x14:colorLow rgb="FFD00000"/>
          <x14:sparklines>
            <x14:sparkline>
              <xm:f>'Globals PS1'!Z30:AB30</xm:f>
              <xm:sqref>AC30</xm:sqref>
            </x14:sparkline>
            <x14:sparkline>
              <xm:f>'Globals PS1'!Z31:AB31</xm:f>
              <xm:sqref>AC31</xm:sqref>
            </x14:sparkline>
            <x14:sparkline>
              <xm:f>'Globals PS1'!Z32:AB32</xm:f>
              <xm:sqref>AC32</xm:sqref>
            </x14:sparkline>
            <x14:sparkline>
              <xm:f>'Globals PS1'!Z33:AB33</xm:f>
              <xm:sqref>AC33</xm:sqref>
            </x14:sparkline>
            <x14:sparkline>
              <xm:f>'Globals PS1'!Z34:AB34</xm:f>
              <xm:sqref>AC34</xm:sqref>
            </x14:sparkline>
            <x14:sparkline>
              <xm:f>'Globals PS1'!Z35:AB35</xm:f>
              <xm:sqref>AC35</xm:sqref>
            </x14:sparkline>
            <x14:sparkline>
              <xm:f>'Globals PS1'!Z36:AB36</xm:f>
              <xm:sqref>AC36</xm:sqref>
            </x14:sparkline>
            <x14:sparkline>
              <xm:f>'Globals PS1'!Z37:AB37</xm:f>
              <xm:sqref>AC37</xm:sqref>
            </x14:sparkline>
            <x14:sparkline>
              <xm:f>'Globals PS1'!Z38:AB38</xm:f>
              <xm:sqref>AC38</xm:sqref>
            </x14:sparkline>
          </x14:sparklines>
        </x14:sparklineGroup>
        <x14:sparklineGroup manualMax="1" manualMin="0" type="column" displayEmptyCellsAs="gap" high="1" minAxisType="custom" maxAxisType="custom" xr2:uid="{16AF4D3B-75ED-4A29-B7E0-C2891A29C397}">
          <x14:colorSeries rgb="FF376092"/>
          <x14:colorNegative rgb="FFD00000"/>
          <x14:colorAxis rgb="FF000000"/>
          <x14:colorMarkers rgb="FFD00000"/>
          <x14:colorFirst rgb="FFD00000"/>
          <x14:colorLast rgb="FFD00000"/>
          <x14:colorHigh theme="9"/>
          <x14:colorLow rgb="FFD00000"/>
          <x14:sparklines>
            <x14:sparkline>
              <xm:f>'Globals PS1'!Z4:AB4</xm:f>
              <xm:sqref>AC4</xm:sqref>
            </x14:sparkline>
            <x14:sparkline>
              <xm:f>'Globals PS1'!Z5:AB5</xm:f>
              <xm:sqref>AC5</xm:sqref>
            </x14:sparkline>
            <x14:sparkline>
              <xm:f>'Globals PS1'!Z6:AB6</xm:f>
              <xm:sqref>AC6</xm:sqref>
            </x14:sparkline>
            <x14:sparkline>
              <xm:f>'Globals PS1'!Z7:AB7</xm:f>
              <xm:sqref>AC7</xm:sqref>
            </x14:sparkline>
            <x14:sparkline>
              <xm:f>'Globals PS1'!Z8:AB8</xm:f>
              <xm:sqref>AC8</xm:sqref>
            </x14:sparkline>
            <x14:sparkline>
              <xm:f>'Globals PS1'!Z9:AB9</xm:f>
              <xm:sqref>AC9</xm:sqref>
            </x14:sparkline>
            <x14:sparkline>
              <xm:f>'Globals PS1'!Z10:AB10</xm:f>
              <xm:sqref>AC10</xm:sqref>
            </x14:sparkline>
            <x14:sparkline>
              <xm:f>'Globals PS1'!Z11:AB11</xm:f>
              <xm:sqref>AC11</xm:sqref>
            </x14:sparkline>
            <x14:sparkline>
              <xm:f>'Globals PS1'!Z12:AB12</xm:f>
              <xm:sqref>AC12</xm:sqref>
            </x14:sparkline>
          </x14:sparklines>
        </x14:sparklineGroup>
        <x14:sparklineGroup manualMax="1" manualMin="0" type="column" displayEmptyCellsAs="gap" high="1" minAxisType="custom" maxAxisType="custom" xr2:uid="{003C28A7-A162-4003-8B50-72FE3A218E0E}">
          <x14:colorSeries rgb="FF376092"/>
          <x14:colorNegative rgb="FFD00000"/>
          <x14:colorAxis rgb="FF000000"/>
          <x14:colorMarkers rgb="FFD00000"/>
          <x14:colorFirst rgb="FFD00000"/>
          <x14:colorLast rgb="FFD00000"/>
          <x14:colorHigh theme="9"/>
          <x14:colorLow rgb="FFD00000"/>
          <x14:sparklines>
            <x14:sparkline>
              <xm:f>'Globals PS1'!Z17:AB17</xm:f>
              <xm:sqref>AC17</xm:sqref>
            </x14:sparkline>
            <x14:sparkline>
              <xm:f>'Globals PS1'!Z18:AB18</xm:f>
              <xm:sqref>AC18</xm:sqref>
            </x14:sparkline>
            <x14:sparkline>
              <xm:f>'Globals PS1'!Z19:AB19</xm:f>
              <xm:sqref>AC19</xm:sqref>
            </x14:sparkline>
            <x14:sparkline>
              <xm:f>'Globals PS1'!Z20:AB20</xm:f>
              <xm:sqref>AC20</xm:sqref>
            </x14:sparkline>
            <x14:sparkline>
              <xm:f>'Globals PS1'!Z21:AB21</xm:f>
              <xm:sqref>AC21</xm:sqref>
            </x14:sparkline>
            <x14:sparkline>
              <xm:f>'Globals PS1'!Z22:AB22</xm:f>
              <xm:sqref>AC22</xm:sqref>
            </x14:sparkline>
            <x14:sparkline>
              <xm:f>'Globals PS1'!Z23:AB23</xm:f>
              <xm:sqref>AC23</xm:sqref>
            </x14:sparkline>
            <x14:sparkline>
              <xm:f>'Globals PS1'!Z24:AB24</xm:f>
              <xm:sqref>AC24</xm:sqref>
            </x14:sparkline>
            <x14:sparkline>
              <xm:f>'Globals PS1'!Z25:AB25</xm:f>
              <xm:sqref>AC25</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4DF-96A2-4810-8B70-7850474424A4}">
  <dimension ref="A1:AC77"/>
  <sheetViews>
    <sheetView workbookViewId="0">
      <selection activeCell="AG18" sqref="AG18"/>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[7]Globals!C30</f>
        <v>17.27488032399993</v>
      </c>
      <c r="C4" s="9">
        <f>[7]Globals!D30</f>
        <v>17.27488032399993</v>
      </c>
      <c r="D4" s="9">
        <f>[7]Globals!E30</f>
        <v>17.27488032399993</v>
      </c>
      <c r="E4" s="9">
        <f>[7]Globals!F30</f>
        <v>0.32088741047409819</v>
      </c>
      <c r="F4" s="9">
        <f>[7]Globals!G30</f>
        <v>0</v>
      </c>
      <c r="G4" s="9">
        <f>[7]Globals!H30</f>
        <v>0</v>
      </c>
      <c r="H4" s="9">
        <f>[7]Globals!I30</f>
        <v>53.8</v>
      </c>
      <c r="I4" s="9">
        <f>[7]Globals!J30</f>
        <v>53.8</v>
      </c>
      <c r="J4" s="9">
        <f>[7]Globals!K30</f>
        <v>0.98545454545454558</v>
      </c>
      <c r="K4" s="9">
        <f>[7]Globals!L30</f>
        <v>0.6565734772868862</v>
      </c>
      <c r="L4" s="9">
        <f>[7]Globals!M30</f>
        <v>0.6565734772868862</v>
      </c>
      <c r="M4" s="9">
        <f>[7]Globals!N30</f>
        <v>0.6565734772868862</v>
      </c>
      <c r="N4" s="9">
        <f>[7]Globals!O30</f>
        <v>1</v>
      </c>
      <c r="O4" s="9">
        <f>[7]Globals!P30</f>
        <v>1</v>
      </c>
      <c r="P4" s="9">
        <f>[7]Globals!Q30</f>
        <v>1</v>
      </c>
      <c r="Q4" s="9">
        <f>[7]Globals!R30</f>
        <v>0.6565734772868862</v>
      </c>
      <c r="R4" s="9">
        <f>[7]Globals!S30</f>
        <v>0.64717752429865993</v>
      </c>
      <c r="S4" s="9">
        <f>[7]Globals!T30</f>
        <v>0.64717752429865993</v>
      </c>
      <c r="T4" s="9">
        <f>[7]Globals!U30</f>
        <v>0.64717752429865993</v>
      </c>
      <c r="U4" s="9">
        <f>[7]Globals!V30</f>
        <v>0.98545454545454558</v>
      </c>
      <c r="V4" s="9">
        <f>[7]Globals!W30</f>
        <v>0.98545454545454558</v>
      </c>
      <c r="W4" s="9">
        <f>[7]Globals!X30</f>
        <v>0.98545454545454558</v>
      </c>
      <c r="X4" s="16">
        <f>[7]Globals!Y30</f>
        <v>0.64717752429865993</v>
      </c>
      <c r="Z4" s="15">
        <f>J4</f>
        <v>0.98545454545454558</v>
      </c>
      <c r="AA4" s="16">
        <f>Q4</f>
        <v>0.6565734772868862</v>
      </c>
      <c r="AB4" s="16">
        <f>X4</f>
        <v>0.64717752429865993</v>
      </c>
      <c r="AC4" s="16"/>
    </row>
    <row r="5" spans="1:29" x14ac:dyDescent="0.35">
      <c r="A5" s="10" t="s">
        <v>5</v>
      </c>
      <c r="B5" s="10">
        <f>[7]Globals!C31</f>
        <v>2.2662064173333198</v>
      </c>
      <c r="C5" s="11">
        <f>[7]Globals!D31</f>
        <v>2.2662064173333198</v>
      </c>
      <c r="D5" s="11">
        <f>[7]Globals!E31</f>
        <v>2.2662064173333198</v>
      </c>
      <c r="E5" s="11">
        <f>[7]Globals!F31</f>
        <v>3.9560814826340142E-2</v>
      </c>
      <c r="F5" s="11">
        <f>[7]Globals!G31</f>
        <v>0</v>
      </c>
      <c r="G5" s="11">
        <f>[7]Globals!H31</f>
        <v>0</v>
      </c>
      <c r="H5" s="11">
        <f>[7]Globals!I31</f>
        <v>1</v>
      </c>
      <c r="I5" s="11">
        <f>[7]Globals!J31</f>
        <v>1</v>
      </c>
      <c r="J5" s="11">
        <f>[7]Globals!K31</f>
        <v>1.8181818181818191E-2</v>
      </c>
      <c r="K5" s="11">
        <f>[7]Globals!L31</f>
        <v>1.9999785721873511E-2</v>
      </c>
      <c r="L5" s="11">
        <f>[7]Globals!M31</f>
        <v>1.9999785721873511E-2</v>
      </c>
      <c r="M5" s="11">
        <f>[7]Globals!N31</f>
        <v>1.9999785721873511E-2</v>
      </c>
      <c r="N5" s="11">
        <f>[7]Globals!O31</f>
        <v>0</v>
      </c>
      <c r="O5" s="11">
        <f>[7]Globals!P31</f>
        <v>0</v>
      </c>
      <c r="P5" s="11">
        <f>[7]Globals!Q31</f>
        <v>0</v>
      </c>
      <c r="Q5" s="11">
        <f>[7]Globals!R31</f>
        <v>1.9999785721873511E-2</v>
      </c>
      <c r="R5" s="11">
        <f>[7]Globals!S31</f>
        <v>2.7042092623558622E-2</v>
      </c>
      <c r="S5" s="11">
        <f>[7]Globals!T31</f>
        <v>2.7042092623558622E-2</v>
      </c>
      <c r="T5" s="11">
        <f>[7]Globals!U31</f>
        <v>2.7042092623558622E-2</v>
      </c>
      <c r="U5" s="11">
        <f>[7]Globals!V31</f>
        <v>1.8181818181818191E-2</v>
      </c>
      <c r="V5" s="11">
        <f>[7]Globals!W31</f>
        <v>1.8181818181818191E-2</v>
      </c>
      <c r="W5" s="11">
        <f>[7]Globals!X31</f>
        <v>1.8181818181818191E-2</v>
      </c>
      <c r="X5" s="5">
        <f>[7]Globals!Y31</f>
        <v>2.7042092623558622E-2</v>
      </c>
      <c r="Z5" s="10">
        <f t="shared" ref="Z5:Z12" si="0">J5</f>
        <v>1.8181818181818191E-2</v>
      </c>
      <c r="AA5" s="5">
        <f t="shared" ref="AA5:AA12" si="1">Q5</f>
        <v>1.9999785721873511E-2</v>
      </c>
      <c r="AB5" s="5">
        <f t="shared" ref="AB5:AB12" si="2">X5</f>
        <v>2.7042092623558622E-2</v>
      </c>
      <c r="AC5" s="5"/>
    </row>
    <row r="6" spans="1:29" x14ac:dyDescent="0.35">
      <c r="A6" s="10" t="s">
        <v>6</v>
      </c>
      <c r="B6" s="10">
        <f>[7]Globals!C32</f>
        <v>14.8688363</v>
      </c>
      <c r="C6" s="11">
        <f>[7]Globals!D32</f>
        <v>14.8688363</v>
      </c>
      <c r="D6" s="11">
        <f>[7]Globals!E32</f>
        <v>14.8688363</v>
      </c>
      <c r="E6" s="11">
        <f>[7]Globals!F32</f>
        <v>0.28054408113207552</v>
      </c>
      <c r="F6" s="11">
        <f>[7]Globals!G32</f>
        <v>0</v>
      </c>
      <c r="G6" s="11">
        <f>[7]Globals!H32</f>
        <v>0</v>
      </c>
      <c r="H6" s="11">
        <f>[7]Globals!I32</f>
        <v>53</v>
      </c>
      <c r="I6" s="11">
        <f>[7]Globals!J32</f>
        <v>53</v>
      </c>
      <c r="J6" s="11">
        <f>[7]Globals!K32</f>
        <v>0.96363636363636362</v>
      </c>
      <c r="K6" s="11">
        <f>[7]Globals!L32</f>
        <v>0.58934094997332176</v>
      </c>
      <c r="L6" s="11">
        <f>[7]Globals!M32</f>
        <v>0.58934094997332176</v>
      </c>
      <c r="M6" s="11">
        <f>[7]Globals!N32</f>
        <v>0.58934094997332176</v>
      </c>
      <c r="N6" s="11">
        <f>[7]Globals!O32</f>
        <v>1</v>
      </c>
      <c r="O6" s="11">
        <f>[7]Globals!P32</f>
        <v>1</v>
      </c>
      <c r="P6" s="11">
        <f>[7]Globals!Q32</f>
        <v>1</v>
      </c>
      <c r="Q6" s="11">
        <f>[7]Globals!R32</f>
        <v>0.58934094997332176</v>
      </c>
      <c r="R6" s="11">
        <f>[7]Globals!S32</f>
        <v>0.5679103699742919</v>
      </c>
      <c r="S6" s="11">
        <f>[7]Globals!T32</f>
        <v>0.5679103699742919</v>
      </c>
      <c r="T6" s="11">
        <f>[7]Globals!U32</f>
        <v>0.5679103699742919</v>
      </c>
      <c r="U6" s="11">
        <f>[7]Globals!V32</f>
        <v>0.96363636363636362</v>
      </c>
      <c r="V6" s="11">
        <f>[7]Globals!W32</f>
        <v>0.96363636363636362</v>
      </c>
      <c r="W6" s="11">
        <f>[7]Globals!X32</f>
        <v>0.96363636363636362</v>
      </c>
      <c r="X6" s="5">
        <f>[7]Globals!Y32</f>
        <v>0.5679103699742919</v>
      </c>
      <c r="Z6" s="10">
        <f t="shared" si="0"/>
        <v>0.96363636363636362</v>
      </c>
      <c r="AA6" s="5">
        <f t="shared" si="1"/>
        <v>0.58934094997332176</v>
      </c>
      <c r="AB6" s="5">
        <f t="shared" si="2"/>
        <v>0.5679103699742919</v>
      </c>
      <c r="AC6" s="5"/>
    </row>
    <row r="7" spans="1:29" x14ac:dyDescent="0.35">
      <c r="A7" s="10" t="s">
        <v>7</v>
      </c>
      <c r="B7" s="10">
        <f>[7]Globals!C33</f>
        <v>15.87754950000021</v>
      </c>
      <c r="C7" s="11">
        <f>[7]Globals!D33</f>
        <v>15.87754950000021</v>
      </c>
      <c r="D7" s="11">
        <f>[7]Globals!E33</f>
        <v>15.87754950000021</v>
      </c>
      <c r="E7" s="11">
        <f>[7]Globals!F33</f>
        <v>0.29875497924527822</v>
      </c>
      <c r="F7" s="11">
        <f>[7]Globals!G33</f>
        <v>0</v>
      </c>
      <c r="G7" s="11">
        <f>[7]Globals!H33</f>
        <v>0</v>
      </c>
      <c r="H7" s="11">
        <f>[7]Globals!I33</f>
        <v>53</v>
      </c>
      <c r="I7" s="11">
        <f>[7]Globals!J33</f>
        <v>53</v>
      </c>
      <c r="J7" s="11">
        <f>[7]Globals!K33</f>
        <v>0.96363636363636362</v>
      </c>
      <c r="K7" s="11">
        <f>[7]Globals!L33</f>
        <v>0.64987819335208252</v>
      </c>
      <c r="L7" s="11">
        <f>[7]Globals!M33</f>
        <v>0.64987819335208252</v>
      </c>
      <c r="M7" s="11">
        <f>[7]Globals!N33</f>
        <v>0.64987819335208252</v>
      </c>
      <c r="N7" s="11">
        <f>[7]Globals!O33</f>
        <v>1</v>
      </c>
      <c r="O7" s="11">
        <f>[7]Globals!P33</f>
        <v>1</v>
      </c>
      <c r="P7" s="11">
        <f>[7]Globals!Q33</f>
        <v>1</v>
      </c>
      <c r="Q7" s="11">
        <f>[7]Globals!R33</f>
        <v>0.64987819335208252</v>
      </c>
      <c r="R7" s="11">
        <f>[7]Globals!S33</f>
        <v>0.63264099746999192</v>
      </c>
      <c r="S7" s="11">
        <f>[7]Globals!T33</f>
        <v>0.63264099746999192</v>
      </c>
      <c r="T7" s="11">
        <f>[7]Globals!U33</f>
        <v>0.63264099746999192</v>
      </c>
      <c r="U7" s="11">
        <f>[7]Globals!V33</f>
        <v>0.96363636363636362</v>
      </c>
      <c r="V7" s="11">
        <f>[7]Globals!W33</f>
        <v>0.96363636363636362</v>
      </c>
      <c r="W7" s="11">
        <f>[7]Globals!X33</f>
        <v>0.96363636363636362</v>
      </c>
      <c r="X7" s="5">
        <f>[7]Globals!Y33</f>
        <v>0.63264099746999192</v>
      </c>
      <c r="Z7" s="10">
        <f t="shared" si="0"/>
        <v>0.96363636363636362</v>
      </c>
      <c r="AA7" s="5">
        <f t="shared" si="1"/>
        <v>0.64987819335208252</v>
      </c>
      <c r="AB7" s="5">
        <f t="shared" si="2"/>
        <v>0.63264099746999192</v>
      </c>
      <c r="AC7" s="5"/>
    </row>
    <row r="8" spans="1:29" x14ac:dyDescent="0.35">
      <c r="A8" s="10" t="s">
        <v>8</v>
      </c>
      <c r="B8" s="10">
        <f>[7]Globals!C34</f>
        <v>16.766522500000061</v>
      </c>
      <c r="C8" s="11">
        <f>[7]Globals!D34</f>
        <v>16.766522500000061</v>
      </c>
      <c r="D8" s="11">
        <f>[7]Globals!E34</f>
        <v>16.766522500000061</v>
      </c>
      <c r="E8" s="11">
        <f>[7]Globals!F34</f>
        <v>0.31138585272727098</v>
      </c>
      <c r="F8" s="11">
        <f>[7]Globals!G34</f>
        <v>0</v>
      </c>
      <c r="G8" s="11">
        <f>[7]Globals!H34</f>
        <v>0</v>
      </c>
      <c r="H8" s="11">
        <f>[7]Globals!I34</f>
        <v>53</v>
      </c>
      <c r="I8" s="11">
        <f>[7]Globals!J34</f>
        <v>53</v>
      </c>
      <c r="J8" s="11">
        <f>[7]Globals!K34</f>
        <v>1</v>
      </c>
      <c r="K8" s="11">
        <f>[7]Globals!L34</f>
        <v>0.66022119093009191</v>
      </c>
      <c r="L8" s="11">
        <f>[7]Globals!M34</f>
        <v>0.66022119093009191</v>
      </c>
      <c r="M8" s="11">
        <f>[7]Globals!N34</f>
        <v>0.66022119093009191</v>
      </c>
      <c r="N8" s="11">
        <f>[7]Globals!O34</f>
        <v>1</v>
      </c>
      <c r="O8" s="11">
        <f>[7]Globals!P34</f>
        <v>1</v>
      </c>
      <c r="P8" s="11">
        <f>[7]Globals!Q34</f>
        <v>1</v>
      </c>
      <c r="Q8" s="11">
        <f>[7]Globals!R34</f>
        <v>0.66022119093009191</v>
      </c>
      <c r="R8" s="11">
        <f>[7]Globals!S34</f>
        <v>0.65814105974498172</v>
      </c>
      <c r="S8" s="11">
        <f>[7]Globals!T34</f>
        <v>0.65814105974498172</v>
      </c>
      <c r="T8" s="11">
        <f>[7]Globals!U34</f>
        <v>0.65814105974498172</v>
      </c>
      <c r="U8" s="11">
        <f>[7]Globals!V34</f>
        <v>1</v>
      </c>
      <c r="V8" s="11">
        <f>[7]Globals!W34</f>
        <v>1</v>
      </c>
      <c r="W8" s="11">
        <f>[7]Globals!X34</f>
        <v>1</v>
      </c>
      <c r="X8" s="5">
        <f>[7]Globals!Y34</f>
        <v>0.65814105974498172</v>
      </c>
      <c r="Z8" s="10">
        <f t="shared" si="0"/>
        <v>1</v>
      </c>
      <c r="AA8" s="5">
        <f t="shared" si="1"/>
        <v>0.66022119093009191</v>
      </c>
      <c r="AB8" s="5">
        <f t="shared" si="2"/>
        <v>0.65814105974498172</v>
      </c>
      <c r="AC8" s="5"/>
    </row>
    <row r="9" spans="1:29" x14ac:dyDescent="0.35">
      <c r="A9" s="10" t="s">
        <v>9</v>
      </c>
      <c r="B9" s="10">
        <f>[7]Globals!C35</f>
        <v>17.795641200000318</v>
      </c>
      <c r="C9" s="11">
        <f>[7]Globals!D35</f>
        <v>17.795641200000318</v>
      </c>
      <c r="D9" s="11">
        <f>[7]Globals!E35</f>
        <v>17.795641200000318</v>
      </c>
      <c r="E9" s="11">
        <f>[7]Globals!F35</f>
        <v>0.3235571127272785</v>
      </c>
      <c r="F9" s="11">
        <f>[7]Globals!G35</f>
        <v>0</v>
      </c>
      <c r="G9" s="11">
        <f>[7]Globals!H35</f>
        <v>0</v>
      </c>
      <c r="H9" s="11">
        <f>[7]Globals!I35</f>
        <v>55</v>
      </c>
      <c r="I9" s="11">
        <f>[7]Globals!J35</f>
        <v>55</v>
      </c>
      <c r="J9" s="11">
        <f>[7]Globals!K35</f>
        <v>1</v>
      </c>
      <c r="K9" s="11">
        <f>[7]Globals!L35</f>
        <v>0.6698504204044835</v>
      </c>
      <c r="L9" s="11">
        <f>[7]Globals!M35</f>
        <v>0.6698504204044835</v>
      </c>
      <c r="M9" s="11">
        <f>[7]Globals!N35</f>
        <v>0.6698504204044835</v>
      </c>
      <c r="N9" s="11">
        <f>[7]Globals!O35</f>
        <v>1</v>
      </c>
      <c r="O9" s="11">
        <f>[7]Globals!P35</f>
        <v>1</v>
      </c>
      <c r="P9" s="11">
        <f>[7]Globals!Q35</f>
        <v>1</v>
      </c>
      <c r="Q9" s="11">
        <f>[7]Globals!R35</f>
        <v>0.6698504204044835</v>
      </c>
      <c r="R9" s="11">
        <f>[7]Globals!S35</f>
        <v>0.6698504204044835</v>
      </c>
      <c r="S9" s="11">
        <f>[7]Globals!T35</f>
        <v>0.6698504204044835</v>
      </c>
      <c r="T9" s="11">
        <f>[7]Globals!U35</f>
        <v>0.6698504204044835</v>
      </c>
      <c r="U9" s="11">
        <f>[7]Globals!V35</f>
        <v>1</v>
      </c>
      <c r="V9" s="11">
        <f>[7]Globals!W35</f>
        <v>1</v>
      </c>
      <c r="W9" s="11">
        <f>[7]Globals!X35</f>
        <v>1</v>
      </c>
      <c r="X9" s="5">
        <f>[7]Globals!Y35</f>
        <v>0.6698504204044835</v>
      </c>
      <c r="Z9" s="10">
        <f t="shared" si="0"/>
        <v>1</v>
      </c>
      <c r="AA9" s="5">
        <f t="shared" si="1"/>
        <v>0.6698504204044835</v>
      </c>
      <c r="AB9" s="5">
        <f t="shared" si="2"/>
        <v>0.6698504204044835</v>
      </c>
      <c r="AC9" s="5"/>
    </row>
    <row r="10" spans="1:29" x14ac:dyDescent="0.35">
      <c r="A10" s="10" t="s">
        <v>10</v>
      </c>
      <c r="B10" s="10">
        <f>[7]Globals!C36</f>
        <v>25.71736419999996</v>
      </c>
      <c r="C10" s="11">
        <f>[7]Globals!D36</f>
        <v>25.71736419999996</v>
      </c>
      <c r="D10" s="11">
        <f>[7]Globals!E36</f>
        <v>25.71736419999996</v>
      </c>
      <c r="E10" s="11">
        <f>[7]Globals!F36</f>
        <v>0.46758843999999927</v>
      </c>
      <c r="F10" s="11">
        <f>[7]Globals!G36</f>
        <v>0</v>
      </c>
      <c r="G10" s="11">
        <f>[7]Globals!H36</f>
        <v>0</v>
      </c>
      <c r="H10" s="11">
        <f>[7]Globals!I36</f>
        <v>55</v>
      </c>
      <c r="I10" s="11">
        <f>[7]Globals!J36</f>
        <v>55</v>
      </c>
      <c r="J10" s="11">
        <f>[7]Globals!K36</f>
        <v>1</v>
      </c>
      <c r="K10" s="11">
        <f>[7]Globals!L36</f>
        <v>0.68169084275071734</v>
      </c>
      <c r="L10" s="11">
        <f>[7]Globals!M36</f>
        <v>0.68169084275071734</v>
      </c>
      <c r="M10" s="11">
        <f>[7]Globals!N36</f>
        <v>0.68169084275071734</v>
      </c>
      <c r="N10" s="11">
        <f>[7]Globals!O36</f>
        <v>1</v>
      </c>
      <c r="O10" s="11">
        <f>[7]Globals!P36</f>
        <v>1</v>
      </c>
      <c r="P10" s="11">
        <f>[7]Globals!Q36</f>
        <v>1</v>
      </c>
      <c r="Q10" s="11">
        <f>[7]Globals!R36</f>
        <v>0.68169084275071734</v>
      </c>
      <c r="R10" s="11">
        <f>[7]Globals!S36</f>
        <v>0.68169084275071734</v>
      </c>
      <c r="S10" s="11">
        <f>[7]Globals!T36</f>
        <v>0.68169084275071734</v>
      </c>
      <c r="T10" s="11">
        <f>[7]Globals!U36</f>
        <v>0.68169084275071734</v>
      </c>
      <c r="U10" s="11">
        <f>[7]Globals!V36</f>
        <v>1</v>
      </c>
      <c r="V10" s="11">
        <f>[7]Globals!W36</f>
        <v>1</v>
      </c>
      <c r="W10" s="11">
        <f>[7]Globals!X36</f>
        <v>1</v>
      </c>
      <c r="X10" s="5">
        <f>[7]Globals!Y36</f>
        <v>0.68169084275071734</v>
      </c>
      <c r="Z10" s="10">
        <f t="shared" si="0"/>
        <v>1</v>
      </c>
      <c r="AA10" s="5">
        <f t="shared" si="1"/>
        <v>0.68169084275071734</v>
      </c>
      <c r="AB10" s="5">
        <f t="shared" si="2"/>
        <v>0.68169084275071734</v>
      </c>
      <c r="AC10" s="5"/>
    </row>
    <row r="11" spans="1:29" x14ac:dyDescent="0.35">
      <c r="A11" s="10" t="s">
        <v>11</v>
      </c>
      <c r="B11" s="10">
        <f>B9-B7</f>
        <v>1.9180917000001081</v>
      </c>
      <c r="C11" s="11">
        <f t="shared" ref="C11:X11" si="3">C9-C7</f>
        <v>1.9180917000001081</v>
      </c>
      <c r="D11" s="11">
        <f t="shared" si="3"/>
        <v>1.9180917000001081</v>
      </c>
      <c r="E11" s="11">
        <f t="shared" si="3"/>
        <v>2.4802133482000277E-2</v>
      </c>
      <c r="F11" s="11">
        <f t="shared" si="3"/>
        <v>0</v>
      </c>
      <c r="G11" s="11">
        <f t="shared" si="3"/>
        <v>0</v>
      </c>
      <c r="H11" s="11">
        <f t="shared" si="3"/>
        <v>2</v>
      </c>
      <c r="I11" s="11">
        <f t="shared" si="3"/>
        <v>2</v>
      </c>
      <c r="J11" s="11">
        <f t="shared" si="3"/>
        <v>3.6363636363636376E-2</v>
      </c>
      <c r="K11" s="11">
        <f t="shared" si="3"/>
        <v>1.9972227052400982E-2</v>
      </c>
      <c r="L11" s="11">
        <f t="shared" si="3"/>
        <v>1.9972227052400982E-2</v>
      </c>
      <c r="M11" s="11">
        <f t="shared" si="3"/>
        <v>1.9972227052400982E-2</v>
      </c>
      <c r="N11" s="11">
        <f t="shared" si="3"/>
        <v>0</v>
      </c>
      <c r="O11" s="11">
        <f t="shared" si="3"/>
        <v>0</v>
      </c>
      <c r="P11" s="11">
        <f t="shared" si="3"/>
        <v>0</v>
      </c>
      <c r="Q11" s="11">
        <f t="shared" si="3"/>
        <v>1.9972227052400982E-2</v>
      </c>
      <c r="R11" s="11">
        <f t="shared" si="3"/>
        <v>3.7209422934491587E-2</v>
      </c>
      <c r="S11" s="11">
        <f t="shared" si="3"/>
        <v>3.7209422934491587E-2</v>
      </c>
      <c r="T11" s="11">
        <f t="shared" si="3"/>
        <v>3.7209422934491587E-2</v>
      </c>
      <c r="U11" s="11">
        <f t="shared" si="3"/>
        <v>3.6363636363636376E-2</v>
      </c>
      <c r="V11" s="11">
        <f t="shared" si="3"/>
        <v>3.6363636363636376E-2</v>
      </c>
      <c r="W11" s="11">
        <f t="shared" si="3"/>
        <v>3.6363636363636376E-2</v>
      </c>
      <c r="X11" s="5">
        <f t="shared" si="3"/>
        <v>3.7209422934491587E-2</v>
      </c>
      <c r="Z11" s="10">
        <f t="shared" si="0"/>
        <v>3.6363636363636376E-2</v>
      </c>
      <c r="AA11" s="5">
        <f t="shared" si="1"/>
        <v>1.9972227052400982E-2</v>
      </c>
      <c r="AB11" s="5">
        <f t="shared" si="2"/>
        <v>3.7209422934491587E-2</v>
      </c>
      <c r="AC11" s="5"/>
    </row>
    <row r="12" spans="1:29" ht="15" thickBot="1" x14ac:dyDescent="0.4">
      <c r="A12" s="12" t="s">
        <v>12</v>
      </c>
      <c r="B12" s="12">
        <f>B10-B6</f>
        <v>10.84852789999996</v>
      </c>
      <c r="C12" s="13">
        <f t="shared" ref="C12:X12" si="4">C10-C6</f>
        <v>10.84852789999996</v>
      </c>
      <c r="D12" s="13">
        <f t="shared" si="4"/>
        <v>10.84852789999996</v>
      </c>
      <c r="E12" s="13">
        <f t="shared" si="4"/>
        <v>0.18704435886792375</v>
      </c>
      <c r="F12" s="13">
        <f t="shared" si="4"/>
        <v>0</v>
      </c>
      <c r="G12" s="13">
        <f t="shared" si="4"/>
        <v>0</v>
      </c>
      <c r="H12" s="13">
        <f t="shared" si="4"/>
        <v>2</v>
      </c>
      <c r="I12" s="13">
        <f t="shared" si="4"/>
        <v>2</v>
      </c>
      <c r="J12" s="13">
        <f t="shared" si="4"/>
        <v>3.6363636363636376E-2</v>
      </c>
      <c r="K12" s="13">
        <f t="shared" si="4"/>
        <v>9.2349892777395581E-2</v>
      </c>
      <c r="L12" s="13">
        <f t="shared" si="4"/>
        <v>9.2349892777395581E-2</v>
      </c>
      <c r="M12" s="13">
        <f t="shared" si="4"/>
        <v>9.2349892777395581E-2</v>
      </c>
      <c r="N12" s="13">
        <f t="shared" si="4"/>
        <v>0</v>
      </c>
      <c r="O12" s="13">
        <f t="shared" si="4"/>
        <v>0</v>
      </c>
      <c r="P12" s="13">
        <f t="shared" si="4"/>
        <v>0</v>
      </c>
      <c r="Q12" s="13">
        <f t="shared" si="4"/>
        <v>9.2349892777395581E-2</v>
      </c>
      <c r="R12" s="13">
        <f t="shared" si="4"/>
        <v>0.11378047277642545</v>
      </c>
      <c r="S12" s="13">
        <f t="shared" si="4"/>
        <v>0.11378047277642545</v>
      </c>
      <c r="T12" s="13">
        <f t="shared" si="4"/>
        <v>0.11378047277642545</v>
      </c>
      <c r="U12" s="13">
        <f t="shared" si="4"/>
        <v>3.6363636363636376E-2</v>
      </c>
      <c r="V12" s="13">
        <f t="shared" si="4"/>
        <v>3.6363636363636376E-2</v>
      </c>
      <c r="W12" s="13">
        <f t="shared" si="4"/>
        <v>3.6363636363636376E-2</v>
      </c>
      <c r="X12" s="14">
        <f t="shared" si="4"/>
        <v>0.11378047277642545</v>
      </c>
      <c r="Z12" s="12">
        <f t="shared" si="0"/>
        <v>3.6363636363636376E-2</v>
      </c>
      <c r="AA12" s="14">
        <f t="shared" si="1"/>
        <v>9.2349892777395581E-2</v>
      </c>
      <c r="AB12" s="14">
        <f t="shared" si="2"/>
        <v>0.11378047277642545</v>
      </c>
      <c r="AC12" s="14"/>
    </row>
    <row r="13" spans="1:29" ht="15" thickBot="1" x14ac:dyDescent="0.4"/>
    <row r="14" spans="1:29" ht="15" thickBot="1" x14ac:dyDescent="0.4">
      <c r="A14" s="1" t="s">
        <v>1</v>
      </c>
      <c r="B14" s="2" t="s">
        <v>28</v>
      </c>
      <c r="C14" s="3"/>
    </row>
    <row r="15" spans="1:29" ht="15" thickBot="1" x14ac:dyDescent="0.4">
      <c r="A15" s="4" t="s">
        <v>0</v>
      </c>
      <c r="B15" s="15" t="s">
        <v>3</v>
      </c>
      <c r="C15" s="16"/>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5" t="s">
        <v>4</v>
      </c>
      <c r="B17" s="15">
        <f>[8]Globals!C30</f>
        <v>23.796464907999962</v>
      </c>
      <c r="C17" s="9">
        <f>[8]Globals!D30</f>
        <v>23.796464907999962</v>
      </c>
      <c r="D17" s="9">
        <f>[8]Globals!E30</f>
        <v>23.796464907999962</v>
      </c>
      <c r="E17" s="9">
        <f>[8]Globals!F30</f>
        <v>0.43832696129125143</v>
      </c>
      <c r="F17" s="9">
        <f>[8]Globals!G30</f>
        <v>0</v>
      </c>
      <c r="G17" s="9">
        <f>[8]Globals!H30</f>
        <v>0</v>
      </c>
      <c r="H17" s="9">
        <f>[8]Globals!I30</f>
        <v>54.28</v>
      </c>
      <c r="I17" s="9">
        <f>[8]Globals!J30</f>
        <v>54.28</v>
      </c>
      <c r="J17" s="9">
        <f>[8]Globals!K30</f>
        <v>0.97672727272727289</v>
      </c>
      <c r="K17" s="9">
        <f>[8]Globals!L30</f>
        <v>0.60266014674546442</v>
      </c>
      <c r="L17" s="9">
        <f>[8]Globals!M30</f>
        <v>0.60266014674546442</v>
      </c>
      <c r="M17" s="9">
        <f>[8]Globals!N30</f>
        <v>0.60266014674546442</v>
      </c>
      <c r="N17" s="9">
        <f>[8]Globals!O30</f>
        <v>1</v>
      </c>
      <c r="O17" s="9">
        <f>[8]Globals!P30</f>
        <v>1</v>
      </c>
      <c r="P17" s="9">
        <f>[8]Globals!Q30</f>
        <v>1</v>
      </c>
      <c r="Q17" s="9">
        <f>[8]Globals!R30</f>
        <v>0.60266014674546442</v>
      </c>
      <c r="R17" s="9">
        <f>[8]Globals!S30</f>
        <v>0.58871500770898388</v>
      </c>
      <c r="S17" s="9">
        <f>[8]Globals!T30</f>
        <v>0.58871500770898388</v>
      </c>
      <c r="T17" s="9">
        <f>[8]Globals!U30</f>
        <v>0.58871500770898388</v>
      </c>
      <c r="U17" s="9">
        <f>[8]Globals!V30</f>
        <v>0.97672727272727289</v>
      </c>
      <c r="V17" s="9">
        <f>[8]Globals!W30</f>
        <v>0.97672727272727289</v>
      </c>
      <c r="W17" s="9">
        <f>[8]Globals!X30</f>
        <v>0.97672727272727289</v>
      </c>
      <c r="X17" s="16">
        <f>[8]Globals!Y30</f>
        <v>0.58871500770898388</v>
      </c>
      <c r="Z17" s="15">
        <f>J17</f>
        <v>0.97672727272727289</v>
      </c>
      <c r="AA17" s="16">
        <f>Q17</f>
        <v>0.60266014674546442</v>
      </c>
      <c r="AB17" s="16">
        <f>X17</f>
        <v>0.58871500770898388</v>
      </c>
      <c r="AC17" s="16"/>
    </row>
    <row r="18" spans="1:29" x14ac:dyDescent="0.35">
      <c r="A18" s="10" t="s">
        <v>5</v>
      </c>
      <c r="B18" s="10">
        <f>[8]Globals!C31</f>
        <v>2.4402256424138411</v>
      </c>
      <c r="C18" s="11">
        <f>[8]Globals!D31</f>
        <v>2.4402256424138411</v>
      </c>
      <c r="D18" s="11">
        <f>[8]Globals!E31</f>
        <v>2.4402256424138411</v>
      </c>
      <c r="E18" s="11">
        <f>[8]Globals!F31</f>
        <v>4.3612959761634852E-2</v>
      </c>
      <c r="F18" s="11">
        <f>[8]Globals!G31</f>
        <v>0</v>
      </c>
      <c r="G18" s="11">
        <f>[8]Globals!H31</f>
        <v>0</v>
      </c>
      <c r="H18" s="11">
        <f>[8]Globals!I31</f>
        <v>0.97979589711327142</v>
      </c>
      <c r="I18" s="11">
        <f>[8]Globals!J31</f>
        <v>0.97979589711327142</v>
      </c>
      <c r="J18" s="11">
        <f>[8]Globals!K31</f>
        <v>1.7814470856604939E-2</v>
      </c>
      <c r="K18" s="11">
        <f>[8]Globals!L31</f>
        <v>1.634570981912031E-2</v>
      </c>
      <c r="L18" s="11">
        <f>[8]Globals!M31</f>
        <v>1.634570981912031E-2</v>
      </c>
      <c r="M18" s="11">
        <f>[8]Globals!N31</f>
        <v>1.634570981912031E-2</v>
      </c>
      <c r="N18" s="11">
        <f>[8]Globals!O31</f>
        <v>0</v>
      </c>
      <c r="O18" s="11">
        <f>[8]Globals!P31</f>
        <v>0</v>
      </c>
      <c r="P18" s="11">
        <f>[8]Globals!Q31</f>
        <v>0</v>
      </c>
      <c r="Q18" s="11">
        <f>[8]Globals!R31</f>
        <v>1.634570981912031E-2</v>
      </c>
      <c r="R18" s="11">
        <f>[8]Globals!S31</f>
        <v>2.1727687493022931E-2</v>
      </c>
      <c r="S18" s="11">
        <f>[8]Globals!T31</f>
        <v>2.1727687493022931E-2</v>
      </c>
      <c r="T18" s="11">
        <f>[8]Globals!U31</f>
        <v>2.1727687493022931E-2</v>
      </c>
      <c r="U18" s="11">
        <f>[8]Globals!V31</f>
        <v>1.7814470856604939E-2</v>
      </c>
      <c r="V18" s="11">
        <f>[8]Globals!W31</f>
        <v>1.7814470856604939E-2</v>
      </c>
      <c r="W18" s="11">
        <f>[8]Globals!X31</f>
        <v>1.7814470856604939E-2</v>
      </c>
      <c r="X18" s="5">
        <f>[8]Globals!Y31</f>
        <v>2.1727687493022931E-2</v>
      </c>
      <c r="Z18" s="10">
        <f t="shared" ref="Z18:Z25" si="5">J18</f>
        <v>1.7814470856604939E-2</v>
      </c>
      <c r="AA18" s="5">
        <f t="shared" ref="AA18:AA25" si="6">Q18</f>
        <v>1.634570981912031E-2</v>
      </c>
      <c r="AB18" s="5">
        <f t="shared" ref="AB18:AB25" si="7">X18</f>
        <v>2.1727687493022931E-2</v>
      </c>
      <c r="AC18" s="5"/>
    </row>
    <row r="19" spans="1:29" x14ac:dyDescent="0.35">
      <c r="A19" s="10" t="s">
        <v>6</v>
      </c>
      <c r="B19" s="10">
        <f>[8]Globals!C32</f>
        <v>19.87856679999993</v>
      </c>
      <c r="C19" s="11">
        <f>[8]Globals!D32</f>
        <v>19.87856679999993</v>
      </c>
      <c r="D19" s="11">
        <f>[8]Globals!E32</f>
        <v>19.87856679999993</v>
      </c>
      <c r="E19" s="11">
        <f>[8]Globals!F32</f>
        <v>0.37506729811320622</v>
      </c>
      <c r="F19" s="11">
        <f>[8]Globals!G32</f>
        <v>0</v>
      </c>
      <c r="G19" s="11">
        <f>[8]Globals!H32</f>
        <v>0</v>
      </c>
      <c r="H19" s="11">
        <f>[8]Globals!I32</f>
        <v>53</v>
      </c>
      <c r="I19" s="11">
        <f>[8]Globals!J32</f>
        <v>53</v>
      </c>
      <c r="J19" s="11">
        <f>[8]Globals!K32</f>
        <v>0.96363636363636362</v>
      </c>
      <c r="K19" s="11">
        <f>[8]Globals!L32</f>
        <v>0.5714778254656141</v>
      </c>
      <c r="L19" s="11">
        <f>[8]Globals!M32</f>
        <v>0.5714778254656141</v>
      </c>
      <c r="M19" s="11">
        <f>[8]Globals!N32</f>
        <v>0.5714778254656141</v>
      </c>
      <c r="N19" s="11">
        <f>[8]Globals!O32</f>
        <v>1</v>
      </c>
      <c r="O19" s="11">
        <f>[8]Globals!P32</f>
        <v>1</v>
      </c>
      <c r="P19" s="11">
        <f>[8]Globals!Q32</f>
        <v>1</v>
      </c>
      <c r="Q19" s="11">
        <f>[8]Globals!R32</f>
        <v>0.5714778254656141</v>
      </c>
      <c r="R19" s="11">
        <f>[8]Globals!S32</f>
        <v>0.55069681363050083</v>
      </c>
      <c r="S19" s="11">
        <f>[8]Globals!T32</f>
        <v>0.55069681363050083</v>
      </c>
      <c r="T19" s="11">
        <f>[8]Globals!U32</f>
        <v>0.55069681363050083</v>
      </c>
      <c r="U19" s="11">
        <f>[8]Globals!V32</f>
        <v>0.96363636363636362</v>
      </c>
      <c r="V19" s="11">
        <f>[8]Globals!W32</f>
        <v>0.96363636363636362</v>
      </c>
      <c r="W19" s="11">
        <f>[8]Globals!X32</f>
        <v>0.96363636363636362</v>
      </c>
      <c r="X19" s="5">
        <f>[8]Globals!Y32</f>
        <v>0.55069681363050083</v>
      </c>
      <c r="Z19" s="10">
        <f t="shared" si="5"/>
        <v>0.96363636363636362</v>
      </c>
      <c r="AA19" s="5">
        <f t="shared" si="6"/>
        <v>0.5714778254656141</v>
      </c>
      <c r="AB19" s="5">
        <f t="shared" si="7"/>
        <v>0.55069681363050083</v>
      </c>
      <c r="AC19" s="5"/>
    </row>
    <row r="20" spans="1:29" x14ac:dyDescent="0.35">
      <c r="A20" s="10" t="s">
        <v>7</v>
      </c>
      <c r="B20" s="10">
        <f>[8]Globals!C33</f>
        <v>22.40689730000042</v>
      </c>
      <c r="C20" s="11">
        <f>[8]Globals!D33</f>
        <v>22.40689730000042</v>
      </c>
      <c r="D20" s="11">
        <f>[8]Globals!E33</f>
        <v>22.40689730000042</v>
      </c>
      <c r="E20" s="11">
        <f>[8]Globals!F33</f>
        <v>0.40739813272728043</v>
      </c>
      <c r="F20" s="11">
        <f>[8]Globals!G33</f>
        <v>0</v>
      </c>
      <c r="G20" s="11">
        <f>[8]Globals!H33</f>
        <v>0</v>
      </c>
      <c r="H20" s="11">
        <f>[8]Globals!I33</f>
        <v>53</v>
      </c>
      <c r="I20" s="11">
        <f>[8]Globals!J33</f>
        <v>53</v>
      </c>
      <c r="J20" s="11">
        <f>[8]Globals!K33</f>
        <v>0.96363636363636362</v>
      </c>
      <c r="K20" s="11">
        <f>[8]Globals!L33</f>
        <v>0.59224341324731977</v>
      </c>
      <c r="L20" s="11">
        <f>[8]Globals!M33</f>
        <v>0.59224341324731977</v>
      </c>
      <c r="M20" s="11">
        <f>[8]Globals!N33</f>
        <v>0.59224341324731977</v>
      </c>
      <c r="N20" s="11">
        <f>[8]Globals!O33</f>
        <v>1</v>
      </c>
      <c r="O20" s="11">
        <f>[8]Globals!P33</f>
        <v>1</v>
      </c>
      <c r="P20" s="11">
        <f>[8]Globals!Q33</f>
        <v>1</v>
      </c>
      <c r="Q20" s="11">
        <f>[8]Globals!R33</f>
        <v>0.59224341324731977</v>
      </c>
      <c r="R20" s="11">
        <f>[8]Globals!S33</f>
        <v>0.57434319198690886</v>
      </c>
      <c r="S20" s="11">
        <f>[8]Globals!T33</f>
        <v>0.57434319198690886</v>
      </c>
      <c r="T20" s="11">
        <f>[8]Globals!U33</f>
        <v>0.57434319198690886</v>
      </c>
      <c r="U20" s="11">
        <f>[8]Globals!V33</f>
        <v>0.96363636363636362</v>
      </c>
      <c r="V20" s="11">
        <f>[8]Globals!W33</f>
        <v>0.96363636363636362</v>
      </c>
      <c r="W20" s="11">
        <f>[8]Globals!X33</f>
        <v>0.96363636363636362</v>
      </c>
      <c r="X20" s="5">
        <f>[8]Globals!Y33</f>
        <v>0.57434319198690886</v>
      </c>
      <c r="Z20" s="10">
        <f t="shared" si="5"/>
        <v>0.96363636363636362</v>
      </c>
      <c r="AA20" s="5">
        <f t="shared" si="6"/>
        <v>0.59224341324731977</v>
      </c>
      <c r="AB20" s="5">
        <f t="shared" si="7"/>
        <v>0.57434319198690886</v>
      </c>
      <c r="AC20" s="5"/>
    </row>
    <row r="21" spans="1:29" x14ac:dyDescent="0.35">
      <c r="A21" s="10" t="s">
        <v>8</v>
      </c>
      <c r="B21" s="10">
        <f>[8]Globals!C34</f>
        <v>23.452734300000198</v>
      </c>
      <c r="C21" s="11">
        <f>[8]Globals!D34</f>
        <v>23.452734300000198</v>
      </c>
      <c r="D21" s="11">
        <f>[8]Globals!E34</f>
        <v>23.452734300000198</v>
      </c>
      <c r="E21" s="11">
        <f>[8]Globals!F34</f>
        <v>0.42846216909090912</v>
      </c>
      <c r="F21" s="11">
        <f>[8]Globals!G34</f>
        <v>0</v>
      </c>
      <c r="G21" s="11">
        <f>[8]Globals!H34</f>
        <v>0</v>
      </c>
      <c r="H21" s="11">
        <f>[8]Globals!I34</f>
        <v>55</v>
      </c>
      <c r="I21" s="11">
        <f>[8]Globals!J34</f>
        <v>55</v>
      </c>
      <c r="J21" s="11">
        <f>[8]Globals!K34</f>
        <v>0.96363636363636362</v>
      </c>
      <c r="K21" s="11">
        <f>[8]Globals!L34</f>
        <v>0.60403294873396274</v>
      </c>
      <c r="L21" s="11">
        <f>[8]Globals!M34</f>
        <v>0.60403294873396274</v>
      </c>
      <c r="M21" s="11">
        <f>[8]Globals!N34</f>
        <v>0.60403294873396274</v>
      </c>
      <c r="N21" s="11">
        <f>[8]Globals!O34</f>
        <v>1</v>
      </c>
      <c r="O21" s="11">
        <f>[8]Globals!P34</f>
        <v>1</v>
      </c>
      <c r="P21" s="11">
        <f>[8]Globals!Q34</f>
        <v>1</v>
      </c>
      <c r="Q21" s="11">
        <f>[8]Globals!R34</f>
        <v>0.60403294873396274</v>
      </c>
      <c r="R21" s="11">
        <f>[8]Globals!S34</f>
        <v>0.58631310180981977</v>
      </c>
      <c r="S21" s="11">
        <f>[8]Globals!T34</f>
        <v>0.58631310180981977</v>
      </c>
      <c r="T21" s="11">
        <f>[8]Globals!U34</f>
        <v>0.58631310180981977</v>
      </c>
      <c r="U21" s="11">
        <f>[8]Globals!V34</f>
        <v>0.96363636363636362</v>
      </c>
      <c r="V21" s="11">
        <f>[8]Globals!W34</f>
        <v>0.96363636363636362</v>
      </c>
      <c r="W21" s="11">
        <f>[8]Globals!X34</f>
        <v>0.96363636363636362</v>
      </c>
      <c r="X21" s="5">
        <f>[8]Globals!Y34</f>
        <v>0.58631310180981977</v>
      </c>
      <c r="Z21" s="10">
        <f t="shared" si="5"/>
        <v>0.96363636363636362</v>
      </c>
      <c r="AA21" s="5">
        <f t="shared" si="6"/>
        <v>0.60403294873396274</v>
      </c>
      <c r="AB21" s="5">
        <f t="shared" si="7"/>
        <v>0.58631310180981977</v>
      </c>
      <c r="AC21" s="5"/>
    </row>
    <row r="22" spans="1:29" x14ac:dyDescent="0.35">
      <c r="A22" s="10" t="s">
        <v>9</v>
      </c>
      <c r="B22" s="10">
        <f>[8]Globals!C35</f>
        <v>25.249993700000001</v>
      </c>
      <c r="C22" s="11">
        <f>[8]Globals!D35</f>
        <v>25.249993700000001</v>
      </c>
      <c r="D22" s="11">
        <f>[8]Globals!E35</f>
        <v>25.249993700000001</v>
      </c>
      <c r="E22" s="11">
        <f>[8]Globals!F35</f>
        <v>0.45909079454545471</v>
      </c>
      <c r="F22" s="11">
        <f>[8]Globals!G35</f>
        <v>0</v>
      </c>
      <c r="G22" s="11">
        <f>[8]Globals!H35</f>
        <v>0</v>
      </c>
      <c r="H22" s="11">
        <f>[8]Globals!I35</f>
        <v>55</v>
      </c>
      <c r="I22" s="11">
        <f>[8]Globals!J35</f>
        <v>55</v>
      </c>
      <c r="J22" s="11">
        <f>[8]Globals!K35</f>
        <v>1</v>
      </c>
      <c r="K22" s="11">
        <f>[8]Globals!L35</f>
        <v>0.61140562357703232</v>
      </c>
      <c r="L22" s="11">
        <f>[8]Globals!M35</f>
        <v>0.61140562357703232</v>
      </c>
      <c r="M22" s="11">
        <f>[8]Globals!N35</f>
        <v>0.61140562357703232</v>
      </c>
      <c r="N22" s="11">
        <f>[8]Globals!O35</f>
        <v>1</v>
      </c>
      <c r="O22" s="11">
        <f>[8]Globals!P35</f>
        <v>1</v>
      </c>
      <c r="P22" s="11">
        <f>[8]Globals!Q35</f>
        <v>1</v>
      </c>
      <c r="Q22" s="11">
        <f>[8]Globals!R35</f>
        <v>0.61140562357703232</v>
      </c>
      <c r="R22" s="11">
        <f>[8]Globals!S35</f>
        <v>0.5985315573527209</v>
      </c>
      <c r="S22" s="11">
        <f>[8]Globals!T35</f>
        <v>0.5985315573527209</v>
      </c>
      <c r="T22" s="11">
        <f>[8]Globals!U35</f>
        <v>0.5985315573527209</v>
      </c>
      <c r="U22" s="11">
        <f>[8]Globals!V35</f>
        <v>1</v>
      </c>
      <c r="V22" s="11">
        <f>[8]Globals!W35</f>
        <v>1</v>
      </c>
      <c r="W22" s="11">
        <f>[8]Globals!X35</f>
        <v>1</v>
      </c>
      <c r="X22" s="5">
        <f>[8]Globals!Y35</f>
        <v>0.5985315573527209</v>
      </c>
      <c r="Z22" s="10">
        <f t="shared" si="5"/>
        <v>1</v>
      </c>
      <c r="AA22" s="5">
        <f t="shared" si="6"/>
        <v>0.61140562357703232</v>
      </c>
      <c r="AB22" s="5">
        <f t="shared" si="7"/>
        <v>0.5985315573527209</v>
      </c>
      <c r="AC22" s="5"/>
    </row>
    <row r="23" spans="1:29" x14ac:dyDescent="0.35">
      <c r="A23" s="10" t="s">
        <v>10</v>
      </c>
      <c r="B23" s="10">
        <f>[8]Globals!C36</f>
        <v>28.82884129999923</v>
      </c>
      <c r="C23" s="11">
        <f>[8]Globals!D36</f>
        <v>28.82884129999923</v>
      </c>
      <c r="D23" s="11">
        <f>[8]Globals!E36</f>
        <v>28.82884129999923</v>
      </c>
      <c r="E23" s="11">
        <f>[8]Globals!F36</f>
        <v>0.52416075090907688</v>
      </c>
      <c r="F23" s="11">
        <f>[8]Globals!G36</f>
        <v>0</v>
      </c>
      <c r="G23" s="11">
        <f>[8]Globals!H36</f>
        <v>0</v>
      </c>
      <c r="H23" s="11">
        <f>[8]Globals!I36</f>
        <v>55</v>
      </c>
      <c r="I23" s="11">
        <f>[8]Globals!J36</f>
        <v>55</v>
      </c>
      <c r="J23" s="11">
        <f>[8]Globals!K36</f>
        <v>1</v>
      </c>
      <c r="K23" s="11">
        <f>[8]Globals!L36</f>
        <v>0.63111804048900599</v>
      </c>
      <c r="L23" s="11">
        <f>[8]Globals!M36</f>
        <v>0.63111804048900599</v>
      </c>
      <c r="M23" s="11">
        <f>[8]Globals!N36</f>
        <v>0.63111804048900599</v>
      </c>
      <c r="N23" s="11">
        <f>[8]Globals!O36</f>
        <v>1</v>
      </c>
      <c r="O23" s="11">
        <f>[8]Globals!P36</f>
        <v>1</v>
      </c>
      <c r="P23" s="11">
        <f>[8]Globals!Q36</f>
        <v>1</v>
      </c>
      <c r="Q23" s="11">
        <f>[8]Globals!R36</f>
        <v>0.63111804048900599</v>
      </c>
      <c r="R23" s="11">
        <f>[8]Globals!S36</f>
        <v>0.63111804048900599</v>
      </c>
      <c r="S23" s="11">
        <f>[8]Globals!T36</f>
        <v>0.63111804048900599</v>
      </c>
      <c r="T23" s="11">
        <f>[8]Globals!U36</f>
        <v>0.63111804048900599</v>
      </c>
      <c r="U23" s="11">
        <f>[8]Globals!V36</f>
        <v>1</v>
      </c>
      <c r="V23" s="11">
        <f>[8]Globals!W36</f>
        <v>1</v>
      </c>
      <c r="W23" s="11">
        <f>[8]Globals!X36</f>
        <v>1</v>
      </c>
      <c r="X23" s="5">
        <f>[8]Globals!Y36</f>
        <v>0.63111804048900599</v>
      </c>
      <c r="Z23" s="10">
        <f t="shared" si="5"/>
        <v>1</v>
      </c>
      <c r="AA23" s="5">
        <f t="shared" si="6"/>
        <v>0.63111804048900599</v>
      </c>
      <c r="AB23" s="5">
        <f t="shared" si="7"/>
        <v>0.63111804048900599</v>
      </c>
      <c r="AC23" s="5"/>
    </row>
    <row r="24" spans="1:29" x14ac:dyDescent="0.35">
      <c r="A24" s="10" t="s">
        <v>11</v>
      </c>
      <c r="B24" s="10">
        <f>B22-B20</f>
        <v>2.8430963999995811</v>
      </c>
      <c r="C24" s="11">
        <f t="shared" ref="C24:X24" si="8">C22-C20</f>
        <v>2.8430963999995811</v>
      </c>
      <c r="D24" s="11">
        <f t="shared" si="8"/>
        <v>2.8430963999995811</v>
      </c>
      <c r="E24" s="11">
        <f t="shared" si="8"/>
        <v>5.1692661818174279E-2</v>
      </c>
      <c r="F24" s="11">
        <f t="shared" si="8"/>
        <v>0</v>
      </c>
      <c r="G24" s="11">
        <f t="shared" si="8"/>
        <v>0</v>
      </c>
      <c r="H24" s="11">
        <f t="shared" si="8"/>
        <v>2</v>
      </c>
      <c r="I24" s="11">
        <f t="shared" si="8"/>
        <v>2</v>
      </c>
      <c r="J24" s="11">
        <f t="shared" si="8"/>
        <v>3.6363636363636376E-2</v>
      </c>
      <c r="K24" s="11">
        <f t="shared" si="8"/>
        <v>1.9162210329712548E-2</v>
      </c>
      <c r="L24" s="11">
        <f t="shared" si="8"/>
        <v>1.9162210329712548E-2</v>
      </c>
      <c r="M24" s="11">
        <f t="shared" si="8"/>
        <v>1.9162210329712548E-2</v>
      </c>
      <c r="N24" s="11">
        <f t="shared" si="8"/>
        <v>0</v>
      </c>
      <c r="O24" s="11">
        <f t="shared" si="8"/>
        <v>0</v>
      </c>
      <c r="P24" s="11">
        <f t="shared" si="8"/>
        <v>0</v>
      </c>
      <c r="Q24" s="11">
        <f t="shared" si="8"/>
        <v>1.9162210329712548E-2</v>
      </c>
      <c r="R24" s="11">
        <f t="shared" si="8"/>
        <v>2.4188365365812037E-2</v>
      </c>
      <c r="S24" s="11">
        <f t="shared" si="8"/>
        <v>2.4188365365812037E-2</v>
      </c>
      <c r="T24" s="11">
        <f t="shared" si="8"/>
        <v>2.4188365365812037E-2</v>
      </c>
      <c r="U24" s="11">
        <f t="shared" si="8"/>
        <v>3.6363636363636376E-2</v>
      </c>
      <c r="V24" s="11">
        <f t="shared" si="8"/>
        <v>3.6363636363636376E-2</v>
      </c>
      <c r="W24" s="11">
        <f t="shared" si="8"/>
        <v>3.6363636363636376E-2</v>
      </c>
      <c r="X24" s="5">
        <f t="shared" si="8"/>
        <v>2.4188365365812037E-2</v>
      </c>
      <c r="Z24" s="10">
        <f t="shared" si="5"/>
        <v>3.6363636363636376E-2</v>
      </c>
      <c r="AA24" s="5">
        <f t="shared" si="6"/>
        <v>1.9162210329712548E-2</v>
      </c>
      <c r="AB24" s="5">
        <f t="shared" si="7"/>
        <v>2.4188365365812037E-2</v>
      </c>
      <c r="AC24" s="5"/>
    </row>
    <row r="25" spans="1:29" ht="15" thickBot="1" x14ac:dyDescent="0.4">
      <c r="A25" s="12" t="s">
        <v>12</v>
      </c>
      <c r="B25" s="12">
        <f>B23-B19</f>
        <v>8.9502744999992991</v>
      </c>
      <c r="C25" s="13">
        <f t="shared" ref="C25:X25" si="9">C23-C19</f>
        <v>8.9502744999992991</v>
      </c>
      <c r="D25" s="13">
        <f t="shared" si="9"/>
        <v>8.9502744999992991</v>
      </c>
      <c r="E25" s="13">
        <f t="shared" si="9"/>
        <v>0.14909345279587066</v>
      </c>
      <c r="F25" s="13">
        <f t="shared" si="9"/>
        <v>0</v>
      </c>
      <c r="G25" s="13">
        <f t="shared" si="9"/>
        <v>0</v>
      </c>
      <c r="H25" s="13">
        <f t="shared" si="9"/>
        <v>2</v>
      </c>
      <c r="I25" s="13">
        <f t="shared" si="9"/>
        <v>2</v>
      </c>
      <c r="J25" s="13">
        <f t="shared" si="9"/>
        <v>3.6363636363636376E-2</v>
      </c>
      <c r="K25" s="13">
        <f t="shared" si="9"/>
        <v>5.9640215023391896E-2</v>
      </c>
      <c r="L25" s="13">
        <f t="shared" si="9"/>
        <v>5.9640215023391896E-2</v>
      </c>
      <c r="M25" s="13">
        <f t="shared" si="9"/>
        <v>5.9640215023391896E-2</v>
      </c>
      <c r="N25" s="13">
        <f t="shared" si="9"/>
        <v>0</v>
      </c>
      <c r="O25" s="13">
        <f t="shared" si="9"/>
        <v>0</v>
      </c>
      <c r="P25" s="13">
        <f t="shared" si="9"/>
        <v>0</v>
      </c>
      <c r="Q25" s="13">
        <f t="shared" si="9"/>
        <v>5.9640215023391896E-2</v>
      </c>
      <c r="R25" s="13">
        <f t="shared" si="9"/>
        <v>8.0421226858505168E-2</v>
      </c>
      <c r="S25" s="13">
        <f t="shared" si="9"/>
        <v>8.0421226858505168E-2</v>
      </c>
      <c r="T25" s="13">
        <f t="shared" si="9"/>
        <v>8.0421226858505168E-2</v>
      </c>
      <c r="U25" s="13">
        <f t="shared" si="9"/>
        <v>3.6363636363636376E-2</v>
      </c>
      <c r="V25" s="13">
        <f t="shared" si="9"/>
        <v>3.6363636363636376E-2</v>
      </c>
      <c r="W25" s="13">
        <f t="shared" si="9"/>
        <v>3.6363636363636376E-2</v>
      </c>
      <c r="X25" s="14">
        <f t="shared" si="9"/>
        <v>8.0421226858505168E-2</v>
      </c>
      <c r="Z25" s="12">
        <f t="shared" si="5"/>
        <v>3.6363636363636376E-2</v>
      </c>
      <c r="AA25" s="14">
        <f t="shared" si="6"/>
        <v>5.9640215023391896E-2</v>
      </c>
      <c r="AB25" s="14">
        <f t="shared" si="7"/>
        <v>8.0421226858505168E-2</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[9]Globals!C30</f>
        <v>20.555471928000099</v>
      </c>
      <c r="C30" s="9">
        <f>[9]Globals!D30</f>
        <v>20.555471928000099</v>
      </c>
      <c r="D30" s="9">
        <f>[9]Globals!E30</f>
        <v>20.555471928000099</v>
      </c>
      <c r="E30" s="9">
        <f>[9]Globals!F30</f>
        <v>0.37698935591355243</v>
      </c>
      <c r="F30" s="9">
        <f>[9]Globals!G30</f>
        <v>0</v>
      </c>
      <c r="G30" s="9">
        <f>[9]Globals!H30</f>
        <v>0</v>
      </c>
      <c r="H30" s="9">
        <f>[9]Globals!I30</f>
        <v>54.52</v>
      </c>
      <c r="I30" s="9">
        <f>[9]Globals!J30</f>
        <v>54.52</v>
      </c>
      <c r="J30" s="9">
        <f>[9]Globals!K30</f>
        <v>0.97236363636363654</v>
      </c>
      <c r="K30" s="9">
        <f>[9]Globals!L30</f>
        <v>0.62571674471224503</v>
      </c>
      <c r="L30" s="9">
        <f>[9]Globals!M30</f>
        <v>0.62571674471224503</v>
      </c>
      <c r="M30" s="9">
        <f>[9]Globals!N30</f>
        <v>0.62571674471224503</v>
      </c>
      <c r="N30" s="9">
        <f>[9]Globals!O30</f>
        <v>1</v>
      </c>
      <c r="O30" s="9">
        <f>[9]Globals!P30</f>
        <v>1</v>
      </c>
      <c r="P30" s="9">
        <f>[9]Globals!Q30</f>
        <v>1</v>
      </c>
      <c r="Q30" s="9">
        <f>[9]Globals!R30</f>
        <v>0.62571674471224503</v>
      </c>
      <c r="R30" s="9">
        <f>[9]Globals!S30</f>
        <v>0.60848162105282666</v>
      </c>
      <c r="S30" s="9">
        <f>[9]Globals!T30</f>
        <v>0.60848162105282666</v>
      </c>
      <c r="T30" s="9">
        <f>[9]Globals!U30</f>
        <v>0.60848162105282666</v>
      </c>
      <c r="U30" s="9">
        <f>[9]Globals!V30</f>
        <v>0.97236363636363654</v>
      </c>
      <c r="V30" s="9">
        <f>[9]Globals!W30</f>
        <v>0.97236363636363654</v>
      </c>
      <c r="W30" s="9">
        <f>[9]Globals!X30</f>
        <v>0.97236363636363654</v>
      </c>
      <c r="X30" s="16">
        <f>[9]Globals!Y30</f>
        <v>0.60848162105282666</v>
      </c>
      <c r="Z30" s="15">
        <f>J30</f>
        <v>0.97236363636363654</v>
      </c>
      <c r="AA30" s="16">
        <f>Q30</f>
        <v>0.62571674471224503</v>
      </c>
      <c r="AB30" s="16">
        <f>X30</f>
        <v>0.60848162105282666</v>
      </c>
      <c r="AC30" s="16"/>
    </row>
    <row r="31" spans="1:29" x14ac:dyDescent="0.35">
      <c r="A31" s="10" t="s">
        <v>5</v>
      </c>
      <c r="B31" s="10">
        <f>[9]Globals!C31</f>
        <v>0.84720343163038492</v>
      </c>
      <c r="C31" s="11">
        <f>[9]Globals!D31</f>
        <v>0.84720343163038492</v>
      </c>
      <c r="D31" s="11">
        <f>[9]Globals!E31</f>
        <v>0.84720343163038492</v>
      </c>
      <c r="E31" s="11">
        <f>[9]Globals!F31</f>
        <v>1.3336540412978441E-2</v>
      </c>
      <c r="F31" s="11">
        <f>[9]Globals!G31</f>
        <v>0</v>
      </c>
      <c r="G31" s="11">
        <f>[9]Globals!H31</f>
        <v>0</v>
      </c>
      <c r="H31" s="11">
        <f>[9]Globals!I31</f>
        <v>0.87177978870813477</v>
      </c>
      <c r="I31" s="11">
        <f>[9]Globals!J31</f>
        <v>0.87177978870813477</v>
      </c>
      <c r="J31" s="11">
        <f>[9]Globals!K31</f>
        <v>1.585054161287518E-2</v>
      </c>
      <c r="K31" s="11">
        <f>[9]Globals!L31</f>
        <v>6.8443416619906293E-3</v>
      </c>
      <c r="L31" s="11">
        <f>[9]Globals!M31</f>
        <v>6.8443416619906293E-3</v>
      </c>
      <c r="M31" s="11">
        <f>[9]Globals!N31</f>
        <v>6.8443416619906293E-3</v>
      </c>
      <c r="N31" s="11">
        <f>[9]Globals!O31</f>
        <v>0</v>
      </c>
      <c r="O31" s="11">
        <f>[9]Globals!P31</f>
        <v>0</v>
      </c>
      <c r="P31" s="11">
        <f>[9]Globals!Q31</f>
        <v>0</v>
      </c>
      <c r="Q31" s="11">
        <f>[9]Globals!R31</f>
        <v>6.8443416619906293E-3</v>
      </c>
      <c r="R31" s="11">
        <f>[9]Globals!S31</f>
        <v>1.4750869870854661E-2</v>
      </c>
      <c r="S31" s="11">
        <f>[9]Globals!T31</f>
        <v>1.4750869870854661E-2</v>
      </c>
      <c r="T31" s="11">
        <f>[9]Globals!U31</f>
        <v>1.4750869870854661E-2</v>
      </c>
      <c r="U31" s="11">
        <f>[9]Globals!V31</f>
        <v>1.585054161287518E-2</v>
      </c>
      <c r="V31" s="11">
        <f>[9]Globals!W31</f>
        <v>1.585054161287518E-2</v>
      </c>
      <c r="W31" s="11">
        <f>[9]Globals!X31</f>
        <v>1.585054161287518E-2</v>
      </c>
      <c r="X31" s="5">
        <f>[9]Globals!Y31</f>
        <v>1.4750869870854661E-2</v>
      </c>
      <c r="Z31" s="10">
        <f t="shared" ref="Z31:Z38" si="10">J31</f>
        <v>1.585054161287518E-2</v>
      </c>
      <c r="AA31" s="5">
        <f t="shared" ref="AA31:AA38" si="11">Q31</f>
        <v>6.8443416619906293E-3</v>
      </c>
      <c r="AB31" s="5">
        <f t="shared" ref="AB31:AB38" si="12">X31</f>
        <v>1.4750869870854661E-2</v>
      </c>
      <c r="AC31" s="5"/>
    </row>
    <row r="32" spans="1:29" x14ac:dyDescent="0.35">
      <c r="A32" s="10" t="s">
        <v>6</v>
      </c>
      <c r="B32" s="10">
        <f>[9]Globals!C32</f>
        <v>18.835376900000259</v>
      </c>
      <c r="C32" s="11">
        <f>[9]Globals!D32</f>
        <v>18.835376900000259</v>
      </c>
      <c r="D32" s="11">
        <f>[9]Globals!E32</f>
        <v>18.835376900000259</v>
      </c>
      <c r="E32" s="11">
        <f>[9]Globals!F32</f>
        <v>0.3553844698113256</v>
      </c>
      <c r="F32" s="11">
        <f>[9]Globals!G32</f>
        <v>0</v>
      </c>
      <c r="G32" s="11">
        <f>[9]Globals!H32</f>
        <v>0</v>
      </c>
      <c r="H32" s="11">
        <f>[9]Globals!I32</f>
        <v>53</v>
      </c>
      <c r="I32" s="11">
        <f>[9]Globals!J32</f>
        <v>53</v>
      </c>
      <c r="J32" s="11">
        <f>[9]Globals!K32</f>
        <v>0.96363636363636362</v>
      </c>
      <c r="K32" s="11">
        <f>[9]Globals!L32</f>
        <v>0.61435876075381568</v>
      </c>
      <c r="L32" s="11">
        <f>[9]Globals!M32</f>
        <v>0.61435876075381568</v>
      </c>
      <c r="M32" s="11">
        <f>[9]Globals!N32</f>
        <v>0.61435876075381568</v>
      </c>
      <c r="N32" s="11">
        <f>[9]Globals!O32</f>
        <v>1</v>
      </c>
      <c r="O32" s="11">
        <f>[9]Globals!P32</f>
        <v>1</v>
      </c>
      <c r="P32" s="11">
        <f>[9]Globals!Q32</f>
        <v>1</v>
      </c>
      <c r="Q32" s="11">
        <f>[9]Globals!R32</f>
        <v>0.61435876075381568</v>
      </c>
      <c r="R32" s="11">
        <f>[9]Globals!S32</f>
        <v>0.59201844218094968</v>
      </c>
      <c r="S32" s="11">
        <f>[9]Globals!T32</f>
        <v>0.59201844218094968</v>
      </c>
      <c r="T32" s="11">
        <f>[9]Globals!U32</f>
        <v>0.59201844218094968</v>
      </c>
      <c r="U32" s="11">
        <f>[9]Globals!V32</f>
        <v>0.96363636363636362</v>
      </c>
      <c r="V32" s="11">
        <f>[9]Globals!W32</f>
        <v>0.96363636363636362</v>
      </c>
      <c r="W32" s="11">
        <f>[9]Globals!X32</f>
        <v>0.96363636363636362</v>
      </c>
      <c r="X32" s="5">
        <f>[9]Globals!Y32</f>
        <v>0.59201844218094968</v>
      </c>
      <c r="Z32" s="10">
        <f t="shared" si="10"/>
        <v>0.96363636363636362</v>
      </c>
      <c r="AA32" s="5">
        <f t="shared" si="11"/>
        <v>0.61435876075381568</v>
      </c>
      <c r="AB32" s="5">
        <f t="shared" si="12"/>
        <v>0.59201844218094968</v>
      </c>
      <c r="AC32" s="5"/>
    </row>
    <row r="33" spans="1:29" x14ac:dyDescent="0.35">
      <c r="A33" s="10" t="s">
        <v>7</v>
      </c>
      <c r="B33" s="10">
        <f>[9]Globals!C33</f>
        <v>20.080707300000999</v>
      </c>
      <c r="C33" s="11">
        <f>[9]Globals!D33</f>
        <v>20.080707300000999</v>
      </c>
      <c r="D33" s="11">
        <f>[9]Globals!E33</f>
        <v>20.080707300000999</v>
      </c>
      <c r="E33" s="11">
        <f>[9]Globals!F33</f>
        <v>0.36610854363636502</v>
      </c>
      <c r="F33" s="11">
        <f>[9]Globals!G33</f>
        <v>0</v>
      </c>
      <c r="G33" s="11">
        <f>[9]Globals!H33</f>
        <v>0</v>
      </c>
      <c r="H33" s="11">
        <f>[9]Globals!I33</f>
        <v>55</v>
      </c>
      <c r="I33" s="11">
        <f>[9]Globals!J33</f>
        <v>55</v>
      </c>
      <c r="J33" s="11">
        <f>[9]Globals!K33</f>
        <v>0.96363636363636362</v>
      </c>
      <c r="K33" s="11">
        <f>[9]Globals!L33</f>
        <v>0.62031421291665712</v>
      </c>
      <c r="L33" s="11">
        <f>[9]Globals!M33</f>
        <v>0.62031421291665712</v>
      </c>
      <c r="M33" s="11">
        <f>[9]Globals!N33</f>
        <v>0.62031421291665712</v>
      </c>
      <c r="N33" s="11">
        <f>[9]Globals!O33</f>
        <v>1</v>
      </c>
      <c r="O33" s="11">
        <f>[9]Globals!P33</f>
        <v>1</v>
      </c>
      <c r="P33" s="11">
        <f>[9]Globals!Q33</f>
        <v>1</v>
      </c>
      <c r="Q33" s="11">
        <f>[9]Globals!R33</f>
        <v>0.62031421291665712</v>
      </c>
      <c r="R33" s="11">
        <f>[9]Globals!S33</f>
        <v>0.60061401785396451</v>
      </c>
      <c r="S33" s="11">
        <f>[9]Globals!T33</f>
        <v>0.60061401785396451</v>
      </c>
      <c r="T33" s="11">
        <f>[9]Globals!U33</f>
        <v>0.60061401785396451</v>
      </c>
      <c r="U33" s="11">
        <f>[9]Globals!V33</f>
        <v>0.96363636363636362</v>
      </c>
      <c r="V33" s="11">
        <f>[9]Globals!W33</f>
        <v>0.96363636363636362</v>
      </c>
      <c r="W33" s="11">
        <f>[9]Globals!X33</f>
        <v>0.96363636363636362</v>
      </c>
      <c r="X33" s="5">
        <f>[9]Globals!Y33</f>
        <v>0.60061401785396451</v>
      </c>
      <c r="Z33" s="10">
        <f t="shared" si="10"/>
        <v>0.96363636363636362</v>
      </c>
      <c r="AA33" s="5">
        <f t="shared" si="11"/>
        <v>0.62031421291665712</v>
      </c>
      <c r="AB33" s="5">
        <f t="shared" si="12"/>
        <v>0.60061401785396451</v>
      </c>
      <c r="AC33" s="5"/>
    </row>
    <row r="34" spans="1:29" x14ac:dyDescent="0.35">
      <c r="A34" s="10" t="s">
        <v>8</v>
      </c>
      <c r="B34" s="10">
        <f>[9]Globals!C34</f>
        <v>20.52193490000008</v>
      </c>
      <c r="C34" s="11">
        <f>[9]Globals!D34</f>
        <v>20.52193490000008</v>
      </c>
      <c r="D34" s="11">
        <f>[9]Globals!E34</f>
        <v>20.52193490000008</v>
      </c>
      <c r="E34" s="11">
        <f>[9]Globals!F34</f>
        <v>0.37465649454545452</v>
      </c>
      <c r="F34" s="11">
        <f>[9]Globals!G34</f>
        <v>0</v>
      </c>
      <c r="G34" s="11">
        <f>[9]Globals!H34</f>
        <v>0</v>
      </c>
      <c r="H34" s="11">
        <f>[9]Globals!I34</f>
        <v>55</v>
      </c>
      <c r="I34" s="11">
        <f>[9]Globals!J34</f>
        <v>55</v>
      </c>
      <c r="J34" s="11">
        <f>[9]Globals!K34</f>
        <v>0.96363636363636362</v>
      </c>
      <c r="K34" s="11">
        <f>[9]Globals!L34</f>
        <v>0.62581906592891445</v>
      </c>
      <c r="L34" s="11">
        <f>[9]Globals!M34</f>
        <v>0.62581906592891445</v>
      </c>
      <c r="M34" s="11">
        <f>[9]Globals!N34</f>
        <v>0.62581906592891445</v>
      </c>
      <c r="N34" s="11">
        <f>[9]Globals!O34</f>
        <v>1</v>
      </c>
      <c r="O34" s="11">
        <f>[9]Globals!P34</f>
        <v>1</v>
      </c>
      <c r="P34" s="11">
        <f>[9]Globals!Q34</f>
        <v>1</v>
      </c>
      <c r="Q34" s="11">
        <f>[9]Globals!R34</f>
        <v>0.62581906592891445</v>
      </c>
      <c r="R34" s="11">
        <f>[9]Globals!S34</f>
        <v>0.60340418365634763</v>
      </c>
      <c r="S34" s="11">
        <f>[9]Globals!T34</f>
        <v>0.60340418365634763</v>
      </c>
      <c r="T34" s="11">
        <f>[9]Globals!U34</f>
        <v>0.60340418365634763</v>
      </c>
      <c r="U34" s="11">
        <f>[9]Globals!V34</f>
        <v>0.96363636363636362</v>
      </c>
      <c r="V34" s="11">
        <f>[9]Globals!W34</f>
        <v>0.96363636363636362</v>
      </c>
      <c r="W34" s="11">
        <f>[9]Globals!X34</f>
        <v>0.96363636363636362</v>
      </c>
      <c r="X34" s="5">
        <f>[9]Globals!Y34</f>
        <v>0.60340418365634763</v>
      </c>
      <c r="Z34" s="10">
        <f t="shared" si="10"/>
        <v>0.96363636363636362</v>
      </c>
      <c r="AA34" s="5">
        <f t="shared" si="11"/>
        <v>0.62581906592891445</v>
      </c>
      <c r="AB34" s="5">
        <f t="shared" si="12"/>
        <v>0.60340418365634763</v>
      </c>
      <c r="AC34" s="5"/>
    </row>
    <row r="35" spans="1:29" x14ac:dyDescent="0.35">
      <c r="A35" s="10" t="s">
        <v>9</v>
      </c>
      <c r="B35" s="10">
        <f>[9]Globals!C35</f>
        <v>21.21792070000004</v>
      </c>
      <c r="C35" s="11">
        <f>[9]Globals!D35</f>
        <v>21.21792070000004</v>
      </c>
      <c r="D35" s="11">
        <f>[9]Globals!E35</f>
        <v>21.21792070000004</v>
      </c>
      <c r="E35" s="11">
        <f>[9]Globals!F35</f>
        <v>0.38711619818181742</v>
      </c>
      <c r="F35" s="11">
        <f>[9]Globals!G35</f>
        <v>0</v>
      </c>
      <c r="G35" s="11">
        <f>[9]Globals!H35</f>
        <v>0</v>
      </c>
      <c r="H35" s="11">
        <f>[9]Globals!I35</f>
        <v>55</v>
      </c>
      <c r="I35" s="11">
        <f>[9]Globals!J35</f>
        <v>55</v>
      </c>
      <c r="J35" s="11">
        <f>[9]Globals!K35</f>
        <v>0.96363636363636362</v>
      </c>
      <c r="K35" s="11">
        <f>[9]Globals!L35</f>
        <v>0.62943036408885289</v>
      </c>
      <c r="L35" s="11">
        <f>[9]Globals!M35</f>
        <v>0.62943036408885289</v>
      </c>
      <c r="M35" s="11">
        <f>[9]Globals!N35</f>
        <v>0.62943036408885289</v>
      </c>
      <c r="N35" s="11">
        <f>[9]Globals!O35</f>
        <v>1</v>
      </c>
      <c r="O35" s="11">
        <f>[9]Globals!P35</f>
        <v>1</v>
      </c>
      <c r="P35" s="11">
        <f>[9]Globals!Q35</f>
        <v>1</v>
      </c>
      <c r="Q35" s="11">
        <f>[9]Globals!R35</f>
        <v>0.62943036408885289</v>
      </c>
      <c r="R35" s="11">
        <f>[9]Globals!S35</f>
        <v>0.60712132956958453</v>
      </c>
      <c r="S35" s="11">
        <f>[9]Globals!T35</f>
        <v>0.60712132956958453</v>
      </c>
      <c r="T35" s="11">
        <f>[9]Globals!U35</f>
        <v>0.60712132956958453</v>
      </c>
      <c r="U35" s="11">
        <f>[9]Globals!V35</f>
        <v>0.96363636363636362</v>
      </c>
      <c r="V35" s="11">
        <f>[9]Globals!W35</f>
        <v>0.96363636363636362</v>
      </c>
      <c r="W35" s="11">
        <f>[9]Globals!X35</f>
        <v>0.96363636363636362</v>
      </c>
      <c r="X35" s="5">
        <f>[9]Globals!Y35</f>
        <v>0.60712132956958453</v>
      </c>
      <c r="Z35" s="10">
        <f t="shared" si="10"/>
        <v>0.96363636363636362</v>
      </c>
      <c r="AA35" s="5">
        <f t="shared" si="11"/>
        <v>0.62943036408885289</v>
      </c>
      <c r="AB35" s="5">
        <f t="shared" si="12"/>
        <v>0.60712132956958453</v>
      </c>
      <c r="AC35" s="5"/>
    </row>
    <row r="36" spans="1:29" x14ac:dyDescent="0.35">
      <c r="A36" s="10" t="s">
        <v>10</v>
      </c>
      <c r="B36" s="10">
        <f>[9]Globals!C36</f>
        <v>22.003930300000089</v>
      </c>
      <c r="C36" s="11">
        <f>[9]Globals!D36</f>
        <v>22.003930300000089</v>
      </c>
      <c r="D36" s="11">
        <f>[9]Globals!E36</f>
        <v>22.003930300000089</v>
      </c>
      <c r="E36" s="11">
        <f>[9]Globals!F36</f>
        <v>0.40033812641509497</v>
      </c>
      <c r="F36" s="11">
        <f>[9]Globals!G36</f>
        <v>0</v>
      </c>
      <c r="G36" s="11">
        <f>[9]Globals!H36</f>
        <v>0</v>
      </c>
      <c r="H36" s="11">
        <f>[9]Globals!I36</f>
        <v>55</v>
      </c>
      <c r="I36" s="11">
        <f>[9]Globals!J36</f>
        <v>55</v>
      </c>
      <c r="J36" s="11">
        <f>[9]Globals!K36</f>
        <v>1</v>
      </c>
      <c r="K36" s="11">
        <f>[9]Globals!L36</f>
        <v>0.64018416817015411</v>
      </c>
      <c r="L36" s="11">
        <f>[9]Globals!M36</f>
        <v>0.64018416817015411</v>
      </c>
      <c r="M36" s="11">
        <f>[9]Globals!N36</f>
        <v>0.64018416817015411</v>
      </c>
      <c r="N36" s="11">
        <f>[9]Globals!O36</f>
        <v>1</v>
      </c>
      <c r="O36" s="11">
        <f>[9]Globals!P36</f>
        <v>1</v>
      </c>
      <c r="P36" s="11">
        <f>[9]Globals!Q36</f>
        <v>1</v>
      </c>
      <c r="Q36" s="11">
        <f>[9]Globals!R36</f>
        <v>0.64018416817015411</v>
      </c>
      <c r="R36" s="11">
        <f>[9]Globals!S36</f>
        <v>0.64018416817015411</v>
      </c>
      <c r="S36" s="11">
        <f>[9]Globals!T36</f>
        <v>0.64018416817015411</v>
      </c>
      <c r="T36" s="11">
        <f>[9]Globals!U36</f>
        <v>0.64018416817015411</v>
      </c>
      <c r="U36" s="11">
        <f>[9]Globals!V36</f>
        <v>1</v>
      </c>
      <c r="V36" s="11">
        <f>[9]Globals!W36</f>
        <v>1</v>
      </c>
      <c r="W36" s="11">
        <f>[9]Globals!X36</f>
        <v>1</v>
      </c>
      <c r="X36" s="5">
        <f>[9]Globals!Y36</f>
        <v>0.64018416817015411</v>
      </c>
      <c r="Z36" s="10">
        <f t="shared" si="10"/>
        <v>1</v>
      </c>
      <c r="AA36" s="5">
        <f t="shared" si="11"/>
        <v>0.64018416817015411</v>
      </c>
      <c r="AB36" s="5">
        <f t="shared" si="12"/>
        <v>0.64018416817015411</v>
      </c>
      <c r="AC36" s="5"/>
    </row>
    <row r="37" spans="1:29" x14ac:dyDescent="0.35">
      <c r="A37" s="10" t="s">
        <v>11</v>
      </c>
      <c r="B37" s="10">
        <f>B35-B33</f>
        <v>1.137213399999041</v>
      </c>
      <c r="C37" s="11">
        <f t="shared" ref="C37:X37" si="13">C35-C33</f>
        <v>1.137213399999041</v>
      </c>
      <c r="D37" s="11">
        <f t="shared" si="13"/>
        <v>1.137213399999041</v>
      </c>
      <c r="E37" s="11">
        <f t="shared" si="13"/>
        <v>2.1007654545452392E-2</v>
      </c>
      <c r="F37" s="11">
        <f t="shared" si="13"/>
        <v>0</v>
      </c>
      <c r="G37" s="11">
        <f t="shared" si="13"/>
        <v>0</v>
      </c>
      <c r="H37" s="11">
        <f t="shared" si="13"/>
        <v>0</v>
      </c>
      <c r="I37" s="11">
        <f t="shared" si="13"/>
        <v>0</v>
      </c>
      <c r="J37" s="11">
        <f t="shared" si="13"/>
        <v>0</v>
      </c>
      <c r="K37" s="11">
        <f t="shared" si="13"/>
        <v>9.1161511721957744E-3</v>
      </c>
      <c r="L37" s="11">
        <f t="shared" si="13"/>
        <v>9.1161511721957744E-3</v>
      </c>
      <c r="M37" s="11">
        <f t="shared" si="13"/>
        <v>9.1161511721957744E-3</v>
      </c>
      <c r="N37" s="11">
        <f t="shared" si="13"/>
        <v>0</v>
      </c>
      <c r="O37" s="11">
        <f t="shared" si="13"/>
        <v>0</v>
      </c>
      <c r="P37" s="11">
        <f t="shared" si="13"/>
        <v>0</v>
      </c>
      <c r="Q37" s="11">
        <f t="shared" si="13"/>
        <v>9.1161511721957744E-3</v>
      </c>
      <c r="R37" s="11">
        <f t="shared" si="13"/>
        <v>6.5073117156200233E-3</v>
      </c>
      <c r="S37" s="11">
        <f t="shared" si="13"/>
        <v>6.5073117156200233E-3</v>
      </c>
      <c r="T37" s="11">
        <f t="shared" si="13"/>
        <v>6.5073117156200233E-3</v>
      </c>
      <c r="U37" s="11">
        <f t="shared" si="13"/>
        <v>0</v>
      </c>
      <c r="V37" s="11">
        <f t="shared" si="13"/>
        <v>0</v>
      </c>
      <c r="W37" s="11">
        <f t="shared" si="13"/>
        <v>0</v>
      </c>
      <c r="X37" s="5">
        <f t="shared" si="13"/>
        <v>6.5073117156200233E-3</v>
      </c>
      <c r="Z37" s="10">
        <f t="shared" si="10"/>
        <v>0</v>
      </c>
      <c r="AA37" s="5">
        <f t="shared" si="11"/>
        <v>9.1161511721957744E-3</v>
      </c>
      <c r="AB37" s="5">
        <f t="shared" si="12"/>
        <v>6.5073117156200233E-3</v>
      </c>
      <c r="AC37" s="5"/>
    </row>
    <row r="38" spans="1:29" ht="15" thickBot="1" x14ac:dyDescent="0.4">
      <c r="A38" s="12" t="s">
        <v>12</v>
      </c>
      <c r="B38" s="12">
        <f>B36-B32</f>
        <v>3.1685533999998299</v>
      </c>
      <c r="C38" s="13">
        <f t="shared" ref="C38:X38" si="14">C36-C32</f>
        <v>3.1685533999998299</v>
      </c>
      <c r="D38" s="13">
        <f t="shared" si="14"/>
        <v>3.1685533999998299</v>
      </c>
      <c r="E38" s="13">
        <f t="shared" si="14"/>
        <v>4.4953656603769376E-2</v>
      </c>
      <c r="F38" s="13">
        <f t="shared" si="14"/>
        <v>0</v>
      </c>
      <c r="G38" s="13">
        <f t="shared" si="14"/>
        <v>0</v>
      </c>
      <c r="H38" s="13">
        <f t="shared" si="14"/>
        <v>2</v>
      </c>
      <c r="I38" s="13">
        <f t="shared" si="14"/>
        <v>2</v>
      </c>
      <c r="J38" s="13">
        <f t="shared" si="14"/>
        <v>3.6363636363636376E-2</v>
      </c>
      <c r="K38" s="13">
        <f t="shared" si="14"/>
        <v>2.5825407416338431E-2</v>
      </c>
      <c r="L38" s="13">
        <f t="shared" si="14"/>
        <v>2.5825407416338431E-2</v>
      </c>
      <c r="M38" s="13">
        <f t="shared" si="14"/>
        <v>2.5825407416338431E-2</v>
      </c>
      <c r="N38" s="13">
        <f t="shared" si="14"/>
        <v>0</v>
      </c>
      <c r="O38" s="13">
        <f t="shared" si="14"/>
        <v>0</v>
      </c>
      <c r="P38" s="13">
        <f t="shared" si="14"/>
        <v>0</v>
      </c>
      <c r="Q38" s="13">
        <f t="shared" si="14"/>
        <v>2.5825407416338431E-2</v>
      </c>
      <c r="R38" s="13">
        <f t="shared" si="14"/>
        <v>4.8165725989204433E-2</v>
      </c>
      <c r="S38" s="13">
        <f t="shared" si="14"/>
        <v>4.8165725989204433E-2</v>
      </c>
      <c r="T38" s="13">
        <f t="shared" si="14"/>
        <v>4.8165725989204433E-2</v>
      </c>
      <c r="U38" s="13">
        <f t="shared" si="14"/>
        <v>3.6363636363636376E-2</v>
      </c>
      <c r="V38" s="13">
        <f t="shared" si="14"/>
        <v>3.6363636363636376E-2</v>
      </c>
      <c r="W38" s="13">
        <f t="shared" si="14"/>
        <v>3.6363636363636376E-2</v>
      </c>
      <c r="X38" s="14">
        <f t="shared" si="14"/>
        <v>4.8165725989204433E-2</v>
      </c>
      <c r="Z38" s="12">
        <f t="shared" si="10"/>
        <v>3.6363636363636376E-2</v>
      </c>
      <c r="AA38" s="14">
        <f t="shared" si="11"/>
        <v>2.5825407416338431E-2</v>
      </c>
      <c r="AB38" s="14">
        <f t="shared" si="12"/>
        <v>4.8165725989204433E-2</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[10]Globals!C30</f>
        <v>17.90020454399988</v>
      </c>
      <c r="C43" s="9">
        <f>[10]Globals!D30</f>
        <v>17.90020454399988</v>
      </c>
      <c r="D43" s="9">
        <f>[10]Globals!E30</f>
        <v>17.90020454399988</v>
      </c>
      <c r="E43" s="9">
        <f>[10]Globals!F30</f>
        <v>0.33140132985248499</v>
      </c>
      <c r="F43" s="9">
        <f>[10]Globals!G30</f>
        <v>0</v>
      </c>
      <c r="G43" s="9">
        <f>[10]Globals!H30</f>
        <v>0</v>
      </c>
      <c r="H43" s="9">
        <f>[10]Globals!I30</f>
        <v>53.96</v>
      </c>
      <c r="I43" s="9">
        <f>[10]Globals!J30</f>
        <v>53.96</v>
      </c>
      <c r="J43" s="9">
        <f>[10]Globals!K30</f>
        <v>0.98254545454545461</v>
      </c>
      <c r="K43" s="9">
        <f>[10]Globals!L30</f>
        <v>0.6503017579517073</v>
      </c>
      <c r="L43" s="9">
        <f>[10]Globals!M30</f>
        <v>0.6503017579517073</v>
      </c>
      <c r="M43" s="9">
        <f>[10]Globals!N30</f>
        <v>0.6503017579517073</v>
      </c>
      <c r="N43" s="9">
        <f>[10]Globals!O30</f>
        <v>1</v>
      </c>
      <c r="O43" s="9">
        <f>[10]Globals!P30</f>
        <v>1</v>
      </c>
      <c r="P43" s="9">
        <f>[10]Globals!Q30</f>
        <v>1</v>
      </c>
      <c r="Q43" s="9">
        <f>[10]Globals!R30</f>
        <v>0.6503017579517073</v>
      </c>
      <c r="R43" s="9">
        <f>[10]Globals!S30</f>
        <v>0.63917306398514351</v>
      </c>
      <c r="S43" s="9">
        <f>[10]Globals!T30</f>
        <v>0.63917306398514351</v>
      </c>
      <c r="T43" s="9">
        <f>[10]Globals!U30</f>
        <v>0.63917306398514351</v>
      </c>
      <c r="U43" s="9">
        <f>[10]Globals!V30</f>
        <v>0.98254545454545461</v>
      </c>
      <c r="V43" s="9">
        <f>[10]Globals!W30</f>
        <v>0.98254545454545461</v>
      </c>
      <c r="W43" s="9">
        <f>[10]Globals!X30</f>
        <v>0.98254545454545461</v>
      </c>
      <c r="X43" s="16">
        <f>[10]Globals!Y30</f>
        <v>0.63917306398514351</v>
      </c>
      <c r="Z43" s="15">
        <f>J43</f>
        <v>0.98254545454545461</v>
      </c>
      <c r="AA43" s="16">
        <f>Q43</f>
        <v>0.6503017579517073</v>
      </c>
      <c r="AB43" s="16">
        <f>X43</f>
        <v>0.63917306398514351</v>
      </c>
      <c r="AC43" s="16"/>
    </row>
    <row r="44" spans="1:29" x14ac:dyDescent="0.35">
      <c r="A44" s="10" t="s">
        <v>5</v>
      </c>
      <c r="B44" s="10">
        <f>[10]Globals!C31</f>
        <v>2.1305682273519211</v>
      </c>
      <c r="C44" s="11">
        <f>[10]Globals!D31</f>
        <v>2.1305682273519211</v>
      </c>
      <c r="D44" s="11">
        <f>[10]Globals!E31</f>
        <v>2.1305682273519211</v>
      </c>
      <c r="E44" s="11">
        <f>[10]Globals!F31</f>
        <v>3.5756867072674718E-2</v>
      </c>
      <c r="F44" s="11">
        <f>[10]Globals!G31</f>
        <v>0</v>
      </c>
      <c r="G44" s="11">
        <f>[10]Globals!H31</f>
        <v>0</v>
      </c>
      <c r="H44" s="11">
        <f>[10]Globals!I31</f>
        <v>1.019803902718557</v>
      </c>
      <c r="I44" s="11">
        <f>[10]Globals!J31</f>
        <v>1.019803902718557</v>
      </c>
      <c r="J44" s="11">
        <f>[10]Globals!K31</f>
        <v>1.85418891403374E-2</v>
      </c>
      <c r="K44" s="11">
        <f>[10]Globals!L31</f>
        <v>1.9717350219206699E-2</v>
      </c>
      <c r="L44" s="11">
        <f>[10]Globals!M31</f>
        <v>1.9717350219206699E-2</v>
      </c>
      <c r="M44" s="11">
        <f>[10]Globals!N31</f>
        <v>1.9717350219206699E-2</v>
      </c>
      <c r="N44" s="11">
        <f>[10]Globals!O31</f>
        <v>0</v>
      </c>
      <c r="O44" s="11">
        <f>[10]Globals!P31</f>
        <v>0</v>
      </c>
      <c r="P44" s="11">
        <f>[10]Globals!Q31</f>
        <v>0</v>
      </c>
      <c r="Q44" s="11">
        <f>[10]Globals!R31</f>
        <v>1.9717350219206699E-2</v>
      </c>
      <c r="R44" s="11">
        <f>[10]Globals!S31</f>
        <v>2.8524734111431749E-2</v>
      </c>
      <c r="S44" s="11">
        <f>[10]Globals!T31</f>
        <v>2.8524734111431749E-2</v>
      </c>
      <c r="T44" s="11">
        <f>[10]Globals!U31</f>
        <v>2.8524734111431749E-2</v>
      </c>
      <c r="U44" s="11">
        <f>[10]Globals!V31</f>
        <v>1.85418891403374E-2</v>
      </c>
      <c r="V44" s="11">
        <f>[10]Globals!W31</f>
        <v>1.85418891403374E-2</v>
      </c>
      <c r="W44" s="11">
        <f>[10]Globals!X31</f>
        <v>1.85418891403374E-2</v>
      </c>
      <c r="X44" s="5">
        <f>[10]Globals!Y31</f>
        <v>2.8524734111431749E-2</v>
      </c>
      <c r="Z44" s="10">
        <f t="shared" ref="Z44:Z51" si="15">J44</f>
        <v>1.85418891403374E-2</v>
      </c>
      <c r="AA44" s="5">
        <f t="shared" ref="AA44:AA51" si="16">Q44</f>
        <v>1.9717350219206699E-2</v>
      </c>
      <c r="AB44" s="5">
        <f t="shared" ref="AB44:AB51" si="17">X44</f>
        <v>2.8524734111431749E-2</v>
      </c>
      <c r="AC44" s="5"/>
    </row>
    <row r="45" spans="1:29" x14ac:dyDescent="0.35">
      <c r="A45" s="10" t="s">
        <v>6</v>
      </c>
      <c r="B45" s="10">
        <f>[10]Globals!C32</f>
        <v>14.80330680000009</v>
      </c>
      <c r="C45" s="11">
        <f>[10]Globals!D32</f>
        <v>14.80330680000009</v>
      </c>
      <c r="D45" s="11">
        <f>[10]Globals!E32</f>
        <v>14.80330680000009</v>
      </c>
      <c r="E45" s="11">
        <f>[10]Globals!F32</f>
        <v>0.27930767547169982</v>
      </c>
      <c r="F45" s="11">
        <f>[10]Globals!G32</f>
        <v>0</v>
      </c>
      <c r="G45" s="11">
        <f>[10]Globals!H32</f>
        <v>0</v>
      </c>
      <c r="H45" s="11">
        <f>[10]Globals!I32</f>
        <v>53</v>
      </c>
      <c r="I45" s="11">
        <f>[10]Globals!J32</f>
        <v>53</v>
      </c>
      <c r="J45" s="11">
        <f>[10]Globals!K32</f>
        <v>0.96363636363636362</v>
      </c>
      <c r="K45" s="11">
        <f>[10]Globals!L32</f>
        <v>0.60952916516045308</v>
      </c>
      <c r="L45" s="11">
        <f>[10]Globals!M32</f>
        <v>0.60952916516045308</v>
      </c>
      <c r="M45" s="11">
        <f>[10]Globals!N32</f>
        <v>0.60952916516045308</v>
      </c>
      <c r="N45" s="11">
        <f>[10]Globals!O32</f>
        <v>1</v>
      </c>
      <c r="O45" s="11">
        <f>[10]Globals!P32</f>
        <v>1</v>
      </c>
      <c r="P45" s="11">
        <f>[10]Globals!Q32</f>
        <v>1</v>
      </c>
      <c r="Q45" s="11">
        <f>[10]Globals!R32</f>
        <v>0.60952916516045308</v>
      </c>
      <c r="R45" s="11">
        <f>[10]Globals!S32</f>
        <v>0.58736446824552746</v>
      </c>
      <c r="S45" s="11">
        <f>[10]Globals!T32</f>
        <v>0.58736446824552746</v>
      </c>
      <c r="T45" s="11">
        <f>[10]Globals!U32</f>
        <v>0.58736446824552746</v>
      </c>
      <c r="U45" s="11">
        <f>[10]Globals!V32</f>
        <v>0.96363636363636362</v>
      </c>
      <c r="V45" s="11">
        <f>[10]Globals!W32</f>
        <v>0.96363636363636362</v>
      </c>
      <c r="W45" s="11">
        <f>[10]Globals!X32</f>
        <v>0.96363636363636362</v>
      </c>
      <c r="X45" s="5">
        <f>[10]Globals!Y32</f>
        <v>0.58736446824552746</v>
      </c>
      <c r="Z45" s="10">
        <f t="shared" si="15"/>
        <v>0.96363636363636362</v>
      </c>
      <c r="AA45" s="5">
        <f t="shared" si="16"/>
        <v>0.60952916516045308</v>
      </c>
      <c r="AB45" s="5">
        <f t="shared" si="17"/>
        <v>0.58736446824552746</v>
      </c>
      <c r="AC45" s="5"/>
    </row>
    <row r="46" spans="1:29" x14ac:dyDescent="0.35">
      <c r="A46" s="10" t="s">
        <v>7</v>
      </c>
      <c r="B46" s="10">
        <f>[10]Globals!C33</f>
        <v>16.579245499999999</v>
      </c>
      <c r="C46" s="11">
        <f>[10]Globals!D33</f>
        <v>16.579245499999999</v>
      </c>
      <c r="D46" s="11">
        <f>[10]Globals!E33</f>
        <v>16.579245499999999</v>
      </c>
      <c r="E46" s="11">
        <f>[10]Globals!F33</f>
        <v>0.30751778545454472</v>
      </c>
      <c r="F46" s="11">
        <f>[10]Globals!G33</f>
        <v>0</v>
      </c>
      <c r="G46" s="11">
        <f>[10]Globals!H33</f>
        <v>0</v>
      </c>
      <c r="H46" s="11">
        <f>[10]Globals!I33</f>
        <v>53</v>
      </c>
      <c r="I46" s="11">
        <f>[10]Globals!J33</f>
        <v>53</v>
      </c>
      <c r="J46" s="11">
        <f>[10]Globals!K33</f>
        <v>0.96363636363636362</v>
      </c>
      <c r="K46" s="11">
        <f>[10]Globals!L33</f>
        <v>0.63887274309586983</v>
      </c>
      <c r="L46" s="11">
        <f>[10]Globals!M33</f>
        <v>0.63887274309586983</v>
      </c>
      <c r="M46" s="11">
        <f>[10]Globals!N33</f>
        <v>0.63887274309586983</v>
      </c>
      <c r="N46" s="11">
        <f>[10]Globals!O33</f>
        <v>1</v>
      </c>
      <c r="O46" s="11">
        <f>[10]Globals!P33</f>
        <v>1</v>
      </c>
      <c r="P46" s="11">
        <f>[10]Globals!Q33</f>
        <v>1</v>
      </c>
      <c r="Q46" s="11">
        <f>[10]Globals!R33</f>
        <v>0.63887274309586983</v>
      </c>
      <c r="R46" s="11">
        <f>[10]Globals!S33</f>
        <v>0.62032300342253033</v>
      </c>
      <c r="S46" s="11">
        <f>[10]Globals!T33</f>
        <v>0.62032300342253033</v>
      </c>
      <c r="T46" s="11">
        <f>[10]Globals!U33</f>
        <v>0.62032300342253033</v>
      </c>
      <c r="U46" s="11">
        <f>[10]Globals!V33</f>
        <v>0.96363636363636362</v>
      </c>
      <c r="V46" s="11">
        <f>[10]Globals!W33</f>
        <v>0.96363636363636362</v>
      </c>
      <c r="W46" s="11">
        <f>[10]Globals!X33</f>
        <v>0.96363636363636362</v>
      </c>
      <c r="X46" s="5">
        <f>[10]Globals!Y33</f>
        <v>0.62032300342253033</v>
      </c>
      <c r="Z46" s="10">
        <f t="shared" si="15"/>
        <v>0.96363636363636362</v>
      </c>
      <c r="AA46" s="5">
        <f t="shared" si="16"/>
        <v>0.63887274309586983</v>
      </c>
      <c r="AB46" s="5">
        <f t="shared" si="17"/>
        <v>0.62032300342253033</v>
      </c>
      <c r="AC46" s="5"/>
    </row>
    <row r="47" spans="1:29" x14ac:dyDescent="0.35">
      <c r="A47" s="10" t="s">
        <v>8</v>
      </c>
      <c r="B47" s="10">
        <f>[10]Globals!C34</f>
        <v>17.534635999999178</v>
      </c>
      <c r="C47" s="11">
        <f>[10]Globals!D34</f>
        <v>17.534635999999178</v>
      </c>
      <c r="D47" s="11">
        <f>[10]Globals!E34</f>
        <v>17.534635999999178</v>
      </c>
      <c r="E47" s="11">
        <f>[10]Globals!F34</f>
        <v>0.32489154339622311</v>
      </c>
      <c r="F47" s="11">
        <f>[10]Globals!G34</f>
        <v>0</v>
      </c>
      <c r="G47" s="11">
        <f>[10]Globals!H34</f>
        <v>0</v>
      </c>
      <c r="H47" s="11">
        <f>[10]Globals!I34</f>
        <v>53</v>
      </c>
      <c r="I47" s="11">
        <f>[10]Globals!J34</f>
        <v>53</v>
      </c>
      <c r="J47" s="11">
        <f>[10]Globals!K34</f>
        <v>1</v>
      </c>
      <c r="K47" s="11">
        <f>[10]Globals!L34</f>
        <v>0.65242646242670999</v>
      </c>
      <c r="L47" s="11">
        <f>[10]Globals!M34</f>
        <v>0.65242646242670999</v>
      </c>
      <c r="M47" s="11">
        <f>[10]Globals!N34</f>
        <v>0.65242646242670999</v>
      </c>
      <c r="N47" s="11">
        <f>[10]Globals!O34</f>
        <v>1</v>
      </c>
      <c r="O47" s="11">
        <f>[10]Globals!P34</f>
        <v>1</v>
      </c>
      <c r="P47" s="11">
        <f>[10]Globals!Q34</f>
        <v>1</v>
      </c>
      <c r="Q47" s="11">
        <f>[10]Globals!R34</f>
        <v>0.65242646242670999</v>
      </c>
      <c r="R47" s="11">
        <f>[10]Globals!S34</f>
        <v>0.63474172888532998</v>
      </c>
      <c r="S47" s="11">
        <f>[10]Globals!T34</f>
        <v>0.63474172888532998</v>
      </c>
      <c r="T47" s="11">
        <f>[10]Globals!U34</f>
        <v>0.63474172888532998</v>
      </c>
      <c r="U47" s="11">
        <f>[10]Globals!V34</f>
        <v>1</v>
      </c>
      <c r="V47" s="11">
        <f>[10]Globals!W34</f>
        <v>1</v>
      </c>
      <c r="W47" s="11">
        <f>[10]Globals!X34</f>
        <v>1</v>
      </c>
      <c r="X47" s="5">
        <f>[10]Globals!Y34</f>
        <v>0.63474172888532998</v>
      </c>
      <c r="Z47" s="10">
        <f t="shared" si="15"/>
        <v>1</v>
      </c>
      <c r="AA47" s="5">
        <f t="shared" si="16"/>
        <v>0.65242646242670999</v>
      </c>
      <c r="AB47" s="5">
        <f t="shared" si="17"/>
        <v>0.63474172888532998</v>
      </c>
      <c r="AC47" s="5"/>
    </row>
    <row r="48" spans="1:29" x14ac:dyDescent="0.35">
      <c r="A48" s="10" t="s">
        <v>9</v>
      </c>
      <c r="B48" s="10">
        <f>[10]Globals!C35</f>
        <v>18.981925399999739</v>
      </c>
      <c r="C48" s="11">
        <f>[10]Globals!D35</f>
        <v>18.981925399999739</v>
      </c>
      <c r="D48" s="11">
        <f>[10]Globals!E35</f>
        <v>18.981925399999739</v>
      </c>
      <c r="E48" s="11">
        <f>[10]Globals!F35</f>
        <v>0.3451259163636316</v>
      </c>
      <c r="F48" s="11">
        <f>[10]Globals!G35</f>
        <v>0</v>
      </c>
      <c r="G48" s="11">
        <f>[10]Globals!H35</f>
        <v>0</v>
      </c>
      <c r="H48" s="11">
        <f>[10]Globals!I35</f>
        <v>55</v>
      </c>
      <c r="I48" s="11">
        <f>[10]Globals!J35</f>
        <v>55</v>
      </c>
      <c r="J48" s="11">
        <f>[10]Globals!K35</f>
        <v>1</v>
      </c>
      <c r="K48" s="11">
        <f>[10]Globals!L35</f>
        <v>0.66219276841123242</v>
      </c>
      <c r="L48" s="11">
        <f>[10]Globals!M35</f>
        <v>0.66219276841123242</v>
      </c>
      <c r="M48" s="11">
        <f>[10]Globals!N35</f>
        <v>0.66219276841123242</v>
      </c>
      <c r="N48" s="11">
        <f>[10]Globals!O35</f>
        <v>1</v>
      </c>
      <c r="O48" s="11">
        <f>[10]Globals!P35</f>
        <v>1</v>
      </c>
      <c r="P48" s="11">
        <f>[10]Globals!Q35</f>
        <v>1</v>
      </c>
      <c r="Q48" s="11">
        <f>[10]Globals!R35</f>
        <v>0.66219276841123242</v>
      </c>
      <c r="R48" s="11">
        <f>[10]Globals!S35</f>
        <v>0.66219276841123242</v>
      </c>
      <c r="S48" s="11">
        <f>[10]Globals!T35</f>
        <v>0.66219276841123242</v>
      </c>
      <c r="T48" s="11">
        <f>[10]Globals!U35</f>
        <v>0.66219276841123242</v>
      </c>
      <c r="U48" s="11">
        <f>[10]Globals!V35</f>
        <v>1</v>
      </c>
      <c r="V48" s="11">
        <f>[10]Globals!W35</f>
        <v>1</v>
      </c>
      <c r="W48" s="11">
        <f>[10]Globals!X35</f>
        <v>1</v>
      </c>
      <c r="X48" s="5">
        <f>[10]Globals!Y35</f>
        <v>0.66219276841123242</v>
      </c>
      <c r="Z48" s="10">
        <f t="shared" si="15"/>
        <v>1</v>
      </c>
      <c r="AA48" s="5">
        <f t="shared" si="16"/>
        <v>0.66219276841123242</v>
      </c>
      <c r="AB48" s="5">
        <f t="shared" si="17"/>
        <v>0.66219276841123242</v>
      </c>
      <c r="AC48" s="5"/>
    </row>
    <row r="49" spans="1:29" x14ac:dyDescent="0.35">
      <c r="A49" s="10" t="s">
        <v>10</v>
      </c>
      <c r="B49" s="10">
        <f>[10]Globals!C36</f>
        <v>22.667620899999889</v>
      </c>
      <c r="C49" s="11">
        <f>[10]Globals!D36</f>
        <v>22.667620899999889</v>
      </c>
      <c r="D49" s="11">
        <f>[10]Globals!E36</f>
        <v>22.667620899999889</v>
      </c>
      <c r="E49" s="11">
        <f>[10]Globals!F36</f>
        <v>0.41213856181817982</v>
      </c>
      <c r="F49" s="11">
        <f>[10]Globals!G36</f>
        <v>0</v>
      </c>
      <c r="G49" s="11">
        <f>[10]Globals!H36</f>
        <v>0</v>
      </c>
      <c r="H49" s="11">
        <f>[10]Globals!I36</f>
        <v>55</v>
      </c>
      <c r="I49" s="11">
        <f>[10]Globals!J36</f>
        <v>55</v>
      </c>
      <c r="J49" s="11">
        <f>[10]Globals!K36</f>
        <v>1</v>
      </c>
      <c r="K49" s="11">
        <f>[10]Globals!L36</f>
        <v>0.6824976378936799</v>
      </c>
      <c r="L49" s="11">
        <f>[10]Globals!M36</f>
        <v>0.6824976378936799</v>
      </c>
      <c r="M49" s="11">
        <f>[10]Globals!N36</f>
        <v>0.6824976378936799</v>
      </c>
      <c r="N49" s="11">
        <f>[10]Globals!O36</f>
        <v>1</v>
      </c>
      <c r="O49" s="11">
        <f>[10]Globals!P36</f>
        <v>1</v>
      </c>
      <c r="P49" s="11">
        <f>[10]Globals!Q36</f>
        <v>1</v>
      </c>
      <c r="Q49" s="11">
        <f>[10]Globals!R36</f>
        <v>0.6824976378936799</v>
      </c>
      <c r="R49" s="11">
        <f>[10]Globals!S36</f>
        <v>0.6824976378936799</v>
      </c>
      <c r="S49" s="11">
        <f>[10]Globals!T36</f>
        <v>0.6824976378936799</v>
      </c>
      <c r="T49" s="11">
        <f>[10]Globals!U36</f>
        <v>0.6824976378936799</v>
      </c>
      <c r="U49" s="11">
        <f>[10]Globals!V36</f>
        <v>1</v>
      </c>
      <c r="V49" s="11">
        <f>[10]Globals!W36</f>
        <v>1</v>
      </c>
      <c r="W49" s="11">
        <f>[10]Globals!X36</f>
        <v>1</v>
      </c>
      <c r="X49" s="5">
        <f>[10]Globals!Y36</f>
        <v>0.6824976378936799</v>
      </c>
      <c r="Z49" s="10">
        <f t="shared" si="15"/>
        <v>1</v>
      </c>
      <c r="AA49" s="5">
        <f t="shared" si="16"/>
        <v>0.6824976378936799</v>
      </c>
      <c r="AB49" s="5">
        <f t="shared" si="17"/>
        <v>0.6824976378936799</v>
      </c>
      <c r="AC49" s="5"/>
    </row>
    <row r="50" spans="1:29" x14ac:dyDescent="0.35">
      <c r="A50" s="10" t="s">
        <v>11</v>
      </c>
      <c r="B50" s="10">
        <f>B48-B46</f>
        <v>2.4026798999997396</v>
      </c>
      <c r="C50" s="11">
        <f t="shared" ref="C50:X50" si="18">C48-C46</f>
        <v>2.4026798999997396</v>
      </c>
      <c r="D50" s="11">
        <f t="shared" si="18"/>
        <v>2.4026798999997396</v>
      </c>
      <c r="E50" s="11">
        <f t="shared" si="18"/>
        <v>3.7608130909086879E-2</v>
      </c>
      <c r="F50" s="11">
        <f t="shared" si="18"/>
        <v>0</v>
      </c>
      <c r="G50" s="11">
        <f t="shared" si="18"/>
        <v>0</v>
      </c>
      <c r="H50" s="11">
        <f t="shared" si="18"/>
        <v>2</v>
      </c>
      <c r="I50" s="11">
        <f t="shared" si="18"/>
        <v>2</v>
      </c>
      <c r="J50" s="11">
        <f t="shared" si="18"/>
        <v>3.6363636363636376E-2</v>
      </c>
      <c r="K50" s="11">
        <f t="shared" si="18"/>
        <v>2.3320025315362591E-2</v>
      </c>
      <c r="L50" s="11">
        <f t="shared" si="18"/>
        <v>2.3320025315362591E-2</v>
      </c>
      <c r="M50" s="11">
        <f t="shared" si="18"/>
        <v>2.3320025315362591E-2</v>
      </c>
      <c r="N50" s="11">
        <f t="shared" si="18"/>
        <v>0</v>
      </c>
      <c r="O50" s="11">
        <f t="shared" si="18"/>
        <v>0</v>
      </c>
      <c r="P50" s="11">
        <f t="shared" si="18"/>
        <v>0</v>
      </c>
      <c r="Q50" s="11">
        <f t="shared" si="18"/>
        <v>2.3320025315362591E-2</v>
      </c>
      <c r="R50" s="11">
        <f t="shared" si="18"/>
        <v>4.1869764988702096E-2</v>
      </c>
      <c r="S50" s="11">
        <f t="shared" si="18"/>
        <v>4.1869764988702096E-2</v>
      </c>
      <c r="T50" s="11">
        <f t="shared" si="18"/>
        <v>4.1869764988702096E-2</v>
      </c>
      <c r="U50" s="11">
        <f t="shared" si="18"/>
        <v>3.6363636363636376E-2</v>
      </c>
      <c r="V50" s="11">
        <f t="shared" si="18"/>
        <v>3.6363636363636376E-2</v>
      </c>
      <c r="W50" s="11">
        <f t="shared" si="18"/>
        <v>3.6363636363636376E-2</v>
      </c>
      <c r="X50" s="5">
        <f t="shared" si="18"/>
        <v>4.1869764988702096E-2</v>
      </c>
      <c r="Z50" s="10">
        <f t="shared" si="15"/>
        <v>3.6363636363636376E-2</v>
      </c>
      <c r="AA50" s="5">
        <f t="shared" si="16"/>
        <v>2.3320025315362591E-2</v>
      </c>
      <c r="AB50" s="5">
        <f t="shared" si="17"/>
        <v>4.1869764988702096E-2</v>
      </c>
      <c r="AC50" s="5"/>
    </row>
    <row r="51" spans="1:29" ht="15" thickBot="1" x14ac:dyDescent="0.4">
      <c r="A51" s="12" t="s">
        <v>12</v>
      </c>
      <c r="B51" s="12">
        <f>B49-B45</f>
        <v>7.8643140999997989</v>
      </c>
      <c r="C51" s="13">
        <f t="shared" ref="C51:X51" si="19">C49-C45</f>
        <v>7.8643140999997989</v>
      </c>
      <c r="D51" s="13">
        <f t="shared" si="19"/>
        <v>7.8643140999997989</v>
      </c>
      <c r="E51" s="13">
        <f t="shared" si="19"/>
        <v>0.13283088634647999</v>
      </c>
      <c r="F51" s="13">
        <f t="shared" si="19"/>
        <v>0</v>
      </c>
      <c r="G51" s="13">
        <f t="shared" si="19"/>
        <v>0</v>
      </c>
      <c r="H51" s="13">
        <f t="shared" si="19"/>
        <v>2</v>
      </c>
      <c r="I51" s="13">
        <f t="shared" si="19"/>
        <v>2</v>
      </c>
      <c r="J51" s="13">
        <f t="shared" si="19"/>
        <v>3.6363636363636376E-2</v>
      </c>
      <c r="K51" s="13">
        <f t="shared" si="19"/>
        <v>7.2968472733226819E-2</v>
      </c>
      <c r="L51" s="13">
        <f t="shared" si="19"/>
        <v>7.2968472733226819E-2</v>
      </c>
      <c r="M51" s="13">
        <f t="shared" si="19"/>
        <v>7.2968472733226819E-2</v>
      </c>
      <c r="N51" s="13">
        <f t="shared" si="19"/>
        <v>0</v>
      </c>
      <c r="O51" s="13">
        <f t="shared" si="19"/>
        <v>0</v>
      </c>
      <c r="P51" s="13">
        <f t="shared" si="19"/>
        <v>0</v>
      </c>
      <c r="Q51" s="13">
        <f t="shared" si="19"/>
        <v>7.2968472733226819E-2</v>
      </c>
      <c r="R51" s="13">
        <f t="shared" si="19"/>
        <v>9.5133169648152438E-2</v>
      </c>
      <c r="S51" s="13">
        <f t="shared" si="19"/>
        <v>9.5133169648152438E-2</v>
      </c>
      <c r="T51" s="13">
        <f t="shared" si="19"/>
        <v>9.5133169648152438E-2</v>
      </c>
      <c r="U51" s="13">
        <f t="shared" si="19"/>
        <v>3.6363636363636376E-2</v>
      </c>
      <c r="V51" s="13">
        <f t="shared" si="19"/>
        <v>3.6363636363636376E-2</v>
      </c>
      <c r="W51" s="13">
        <f t="shared" si="19"/>
        <v>3.6363636363636376E-2</v>
      </c>
      <c r="X51" s="14">
        <f t="shared" si="19"/>
        <v>9.5133169648152438E-2</v>
      </c>
      <c r="Z51" s="12">
        <f t="shared" si="15"/>
        <v>3.6363636363636376E-2</v>
      </c>
      <c r="AA51" s="14">
        <f t="shared" si="16"/>
        <v>7.2968472733226819E-2</v>
      </c>
      <c r="AB51" s="14">
        <f t="shared" si="17"/>
        <v>9.5133169648152438E-2</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[11]Globals!C30</f>
        <v>23.333290975999969</v>
      </c>
      <c r="C56" s="9">
        <f>[11]Globals!D30</f>
        <v>23.333290975999969</v>
      </c>
      <c r="D56" s="9">
        <f>[11]Globals!E30</f>
        <v>23.333290975999969</v>
      </c>
      <c r="E56" s="9">
        <f>[11]Globals!F30</f>
        <v>0.4324329758243563</v>
      </c>
      <c r="F56" s="9">
        <f>[11]Globals!G30</f>
        <v>0</v>
      </c>
      <c r="G56" s="9">
        <f>[11]Globals!H30</f>
        <v>0</v>
      </c>
      <c r="H56" s="9">
        <f>[11]Globals!I30</f>
        <v>53.96</v>
      </c>
      <c r="I56" s="9">
        <f>[11]Globals!J30</f>
        <v>53.96</v>
      </c>
      <c r="J56" s="9">
        <f>[11]Globals!K30</f>
        <v>0.98254545454545483</v>
      </c>
      <c r="K56" s="9">
        <f>[11]Globals!L30</f>
        <v>0.60567283726932042</v>
      </c>
      <c r="L56" s="9">
        <f>[11]Globals!M30</f>
        <v>0.60567283726932042</v>
      </c>
      <c r="M56" s="9">
        <f>[11]Globals!N30</f>
        <v>0.60567283726932042</v>
      </c>
      <c r="N56" s="9">
        <f>[11]Globals!O30</f>
        <v>1</v>
      </c>
      <c r="O56" s="9">
        <f>[11]Globals!P30</f>
        <v>1</v>
      </c>
      <c r="P56" s="9">
        <f>[11]Globals!Q30</f>
        <v>1</v>
      </c>
      <c r="Q56" s="9">
        <f>[11]Globals!R30</f>
        <v>0.60567283726932042</v>
      </c>
      <c r="R56" s="9">
        <f>[11]Globals!S30</f>
        <v>0.59515376938772624</v>
      </c>
      <c r="S56" s="9">
        <f>[11]Globals!T30</f>
        <v>0.59515376938772624</v>
      </c>
      <c r="T56" s="9">
        <f>[11]Globals!U30</f>
        <v>0.59515376938772624</v>
      </c>
      <c r="U56" s="9">
        <f>[11]Globals!V30</f>
        <v>0.98254545454545483</v>
      </c>
      <c r="V56" s="9">
        <f>[11]Globals!W30</f>
        <v>0.98254545454545483</v>
      </c>
      <c r="W56" s="9">
        <f>[11]Globals!X30</f>
        <v>0.98254545454545483</v>
      </c>
      <c r="X56" s="16">
        <f>[11]Globals!Y30</f>
        <v>0.59515376938772624</v>
      </c>
      <c r="Z56" s="15">
        <f>J56</f>
        <v>0.98254545454545483</v>
      </c>
      <c r="AA56" s="16">
        <f>Q56</f>
        <v>0.60567283726932042</v>
      </c>
      <c r="AB56" s="16">
        <f>X56</f>
        <v>0.59515376938772624</v>
      </c>
      <c r="AC56" s="16"/>
    </row>
    <row r="57" spans="1:29" x14ac:dyDescent="0.35">
      <c r="A57" s="10" t="s">
        <v>5</v>
      </c>
      <c r="B57" s="10">
        <f>[11]Globals!C31</f>
        <v>2.1747547484235992</v>
      </c>
      <c r="C57" s="11">
        <f>[11]Globals!D31</f>
        <v>2.1747547484235992</v>
      </c>
      <c r="D57" s="11">
        <f>[11]Globals!E31</f>
        <v>2.1747547484235992</v>
      </c>
      <c r="E57" s="11">
        <f>[11]Globals!F31</f>
        <v>3.9817500086563269E-2</v>
      </c>
      <c r="F57" s="11">
        <f>[11]Globals!G31</f>
        <v>0</v>
      </c>
      <c r="G57" s="11">
        <f>[11]Globals!H31</f>
        <v>0</v>
      </c>
      <c r="H57" s="11">
        <f>[11]Globals!I31</f>
        <v>1.019803902718557</v>
      </c>
      <c r="I57" s="11">
        <f>[11]Globals!J31</f>
        <v>1.019803902718557</v>
      </c>
      <c r="J57" s="11">
        <f>[11]Globals!K31</f>
        <v>1.85418891403374E-2</v>
      </c>
      <c r="K57" s="11">
        <f>[11]Globals!L31</f>
        <v>1.512699238493862E-2</v>
      </c>
      <c r="L57" s="11">
        <f>[11]Globals!M31</f>
        <v>1.512699238493862E-2</v>
      </c>
      <c r="M57" s="11">
        <f>[11]Globals!N31</f>
        <v>1.512699238493862E-2</v>
      </c>
      <c r="N57" s="11">
        <f>[11]Globals!O31</f>
        <v>0</v>
      </c>
      <c r="O57" s="11">
        <f>[11]Globals!P31</f>
        <v>0</v>
      </c>
      <c r="P57" s="11">
        <f>[11]Globals!Q31</f>
        <v>0</v>
      </c>
      <c r="Q57" s="11">
        <f>[11]Globals!R31</f>
        <v>1.512699238493862E-2</v>
      </c>
      <c r="R57" s="11">
        <f>[11]Globals!S31</f>
        <v>2.0358466328592589E-2</v>
      </c>
      <c r="S57" s="11">
        <f>[11]Globals!T31</f>
        <v>2.0358466328592589E-2</v>
      </c>
      <c r="T57" s="11">
        <f>[11]Globals!U31</f>
        <v>2.0358466328592589E-2</v>
      </c>
      <c r="U57" s="11">
        <f>[11]Globals!V31</f>
        <v>1.85418891403374E-2</v>
      </c>
      <c r="V57" s="11">
        <f>[11]Globals!W31</f>
        <v>1.85418891403374E-2</v>
      </c>
      <c r="W57" s="11">
        <f>[11]Globals!X31</f>
        <v>1.85418891403374E-2</v>
      </c>
      <c r="X57" s="5">
        <f>[11]Globals!Y31</f>
        <v>2.0358466328592589E-2</v>
      </c>
      <c r="Z57" s="10">
        <f t="shared" ref="Z57:Z64" si="20">J57</f>
        <v>1.85418891403374E-2</v>
      </c>
      <c r="AA57" s="5">
        <f t="shared" ref="AA57:AA64" si="21">Q57</f>
        <v>1.512699238493862E-2</v>
      </c>
      <c r="AB57" s="5">
        <f t="shared" ref="AB57:AB64" si="22">X57</f>
        <v>2.0358466328592589E-2</v>
      </c>
      <c r="AC57" s="5"/>
    </row>
    <row r="58" spans="1:29" x14ac:dyDescent="0.35">
      <c r="A58" s="10" t="s">
        <v>6</v>
      </c>
      <c r="B58" s="10">
        <f>[11]Globals!C32</f>
        <v>19.409499100000009</v>
      </c>
      <c r="C58" s="11">
        <f>[11]Globals!D32</f>
        <v>19.409499100000009</v>
      </c>
      <c r="D58" s="11">
        <f>[11]Globals!E32</f>
        <v>19.409499100000009</v>
      </c>
      <c r="E58" s="11">
        <f>[11]Globals!F32</f>
        <v>0.36621696415094351</v>
      </c>
      <c r="F58" s="11">
        <f>[11]Globals!G32</f>
        <v>0</v>
      </c>
      <c r="G58" s="11">
        <f>[11]Globals!H32</f>
        <v>0</v>
      </c>
      <c r="H58" s="11">
        <f>[11]Globals!I32</f>
        <v>53</v>
      </c>
      <c r="I58" s="11">
        <f>[11]Globals!J32</f>
        <v>53</v>
      </c>
      <c r="J58" s="11">
        <f>[11]Globals!K32</f>
        <v>0.96363636363636362</v>
      </c>
      <c r="K58" s="11">
        <f>[11]Globals!L32</f>
        <v>0.58023440061789389</v>
      </c>
      <c r="L58" s="11">
        <f>[11]Globals!M32</f>
        <v>0.58023440061789389</v>
      </c>
      <c r="M58" s="11">
        <f>[11]Globals!N32</f>
        <v>0.58023440061789389</v>
      </c>
      <c r="N58" s="11">
        <f>[11]Globals!O32</f>
        <v>1</v>
      </c>
      <c r="O58" s="11">
        <f>[11]Globals!P32</f>
        <v>1</v>
      </c>
      <c r="P58" s="11">
        <f>[11]Globals!Q32</f>
        <v>1</v>
      </c>
      <c r="Q58" s="11">
        <f>[11]Globals!R32</f>
        <v>0.58023440061789389</v>
      </c>
      <c r="R58" s="11">
        <f>[11]Globals!S32</f>
        <v>0.55913496786815231</v>
      </c>
      <c r="S58" s="11">
        <f>[11]Globals!T32</f>
        <v>0.55913496786815231</v>
      </c>
      <c r="T58" s="11">
        <f>[11]Globals!U32</f>
        <v>0.55913496786815231</v>
      </c>
      <c r="U58" s="11">
        <f>[11]Globals!V32</f>
        <v>0.96363636363636362</v>
      </c>
      <c r="V58" s="11">
        <f>[11]Globals!W32</f>
        <v>0.96363636363636362</v>
      </c>
      <c r="W58" s="11">
        <f>[11]Globals!X32</f>
        <v>0.96363636363636362</v>
      </c>
      <c r="X58" s="5">
        <f>[11]Globals!Y32</f>
        <v>0.55913496786815231</v>
      </c>
      <c r="Z58" s="10">
        <f t="shared" si="20"/>
        <v>0.96363636363636362</v>
      </c>
      <c r="AA58" s="5">
        <f t="shared" si="21"/>
        <v>0.58023440061789389</v>
      </c>
      <c r="AB58" s="5">
        <f t="shared" si="22"/>
        <v>0.55913496786815231</v>
      </c>
      <c r="AC58" s="5"/>
    </row>
    <row r="59" spans="1:29" x14ac:dyDescent="0.35">
      <c r="A59" s="10" t="s">
        <v>7</v>
      </c>
      <c r="B59" s="10">
        <f>[11]Globals!C33</f>
        <v>21.86860989999991</v>
      </c>
      <c r="C59" s="11">
        <f>[11]Globals!D33</f>
        <v>21.86860989999991</v>
      </c>
      <c r="D59" s="11">
        <f>[11]Globals!E33</f>
        <v>21.86860989999991</v>
      </c>
      <c r="E59" s="11">
        <f>[11]Globals!F33</f>
        <v>0.40088839818181649</v>
      </c>
      <c r="F59" s="11">
        <f>[11]Globals!G33</f>
        <v>0</v>
      </c>
      <c r="G59" s="11">
        <f>[11]Globals!H33</f>
        <v>0</v>
      </c>
      <c r="H59" s="11">
        <f>[11]Globals!I33</f>
        <v>53</v>
      </c>
      <c r="I59" s="11">
        <f>[11]Globals!J33</f>
        <v>53</v>
      </c>
      <c r="J59" s="11">
        <f>[11]Globals!K33</f>
        <v>0.96363636363636362</v>
      </c>
      <c r="K59" s="11">
        <f>[11]Globals!L33</f>
        <v>0.59317191109174106</v>
      </c>
      <c r="L59" s="11">
        <f>[11]Globals!M33</f>
        <v>0.59317191109174106</v>
      </c>
      <c r="M59" s="11">
        <f>[11]Globals!N33</f>
        <v>0.59317191109174106</v>
      </c>
      <c r="N59" s="11">
        <f>[11]Globals!O33</f>
        <v>1</v>
      </c>
      <c r="O59" s="11">
        <f>[11]Globals!P33</f>
        <v>1</v>
      </c>
      <c r="P59" s="11">
        <f>[11]Globals!Q33</f>
        <v>1</v>
      </c>
      <c r="Q59" s="11">
        <f>[11]Globals!R33</f>
        <v>0.59317191109174106</v>
      </c>
      <c r="R59" s="11">
        <f>[11]Globals!S33</f>
        <v>0.58318458907090176</v>
      </c>
      <c r="S59" s="11">
        <f>[11]Globals!T33</f>
        <v>0.58318458907090176</v>
      </c>
      <c r="T59" s="11">
        <f>[11]Globals!U33</f>
        <v>0.58318458907090176</v>
      </c>
      <c r="U59" s="11">
        <f>[11]Globals!V33</f>
        <v>0.96363636363636362</v>
      </c>
      <c r="V59" s="11">
        <f>[11]Globals!W33</f>
        <v>0.96363636363636362</v>
      </c>
      <c r="W59" s="11">
        <f>[11]Globals!X33</f>
        <v>0.96363636363636362</v>
      </c>
      <c r="X59" s="5">
        <f>[11]Globals!Y33</f>
        <v>0.58318458907090176</v>
      </c>
      <c r="Z59" s="10">
        <f t="shared" si="20"/>
        <v>0.96363636363636362</v>
      </c>
      <c r="AA59" s="5">
        <f t="shared" si="21"/>
        <v>0.59317191109174106</v>
      </c>
      <c r="AB59" s="5">
        <f t="shared" si="22"/>
        <v>0.58318458907090176</v>
      </c>
      <c r="AC59" s="5"/>
    </row>
    <row r="60" spans="1:29" x14ac:dyDescent="0.35">
      <c r="A60" s="10" t="s">
        <v>8</v>
      </c>
      <c r="B60" s="10">
        <f>[11]Globals!C34</f>
        <v>23.284530800000031</v>
      </c>
      <c r="C60" s="11">
        <f>[11]Globals!D34</f>
        <v>23.284530800000031</v>
      </c>
      <c r="D60" s="11">
        <f>[11]Globals!E34</f>
        <v>23.284530800000031</v>
      </c>
      <c r="E60" s="11">
        <f>[11]Globals!F34</f>
        <v>0.42335510545454602</v>
      </c>
      <c r="F60" s="11">
        <f>[11]Globals!G34</f>
        <v>0</v>
      </c>
      <c r="G60" s="11">
        <f>[11]Globals!H34</f>
        <v>0</v>
      </c>
      <c r="H60" s="11">
        <f>[11]Globals!I34</f>
        <v>53</v>
      </c>
      <c r="I60" s="11">
        <f>[11]Globals!J34</f>
        <v>53</v>
      </c>
      <c r="J60" s="11">
        <f>[11]Globals!K34</f>
        <v>1</v>
      </c>
      <c r="K60" s="11">
        <f>[11]Globals!L34</f>
        <v>0.60519155469621877</v>
      </c>
      <c r="L60" s="11">
        <f>[11]Globals!M34</f>
        <v>0.60519155469621877</v>
      </c>
      <c r="M60" s="11">
        <f>[11]Globals!N34</f>
        <v>0.60519155469621877</v>
      </c>
      <c r="N60" s="11">
        <f>[11]Globals!O34</f>
        <v>1</v>
      </c>
      <c r="O60" s="11">
        <f>[11]Globals!P34</f>
        <v>1</v>
      </c>
      <c r="P60" s="11">
        <f>[11]Globals!Q34</f>
        <v>1</v>
      </c>
      <c r="Q60" s="11">
        <f>[11]Globals!R34</f>
        <v>0.60519155469621877</v>
      </c>
      <c r="R60" s="11">
        <f>[11]Globals!S34</f>
        <v>0.59169799729835448</v>
      </c>
      <c r="S60" s="11">
        <f>[11]Globals!T34</f>
        <v>0.59169799729835448</v>
      </c>
      <c r="T60" s="11">
        <f>[11]Globals!U34</f>
        <v>0.59169799729835448</v>
      </c>
      <c r="U60" s="11">
        <f>[11]Globals!V34</f>
        <v>1</v>
      </c>
      <c r="V60" s="11">
        <f>[11]Globals!W34</f>
        <v>1</v>
      </c>
      <c r="W60" s="11">
        <f>[11]Globals!X34</f>
        <v>1</v>
      </c>
      <c r="X60" s="5">
        <f>[11]Globals!Y34</f>
        <v>0.59169799729835448</v>
      </c>
      <c r="Z60" s="10">
        <f t="shared" si="20"/>
        <v>1</v>
      </c>
      <c r="AA60" s="5">
        <f t="shared" si="21"/>
        <v>0.60519155469621877</v>
      </c>
      <c r="AB60" s="5">
        <f t="shared" si="22"/>
        <v>0.59169799729835448</v>
      </c>
      <c r="AC60" s="5"/>
    </row>
    <row r="61" spans="1:29" x14ac:dyDescent="0.35">
      <c r="A61" s="10" t="s">
        <v>9</v>
      </c>
      <c r="B61" s="10">
        <f>[11]Globals!C35</f>
        <v>25.102615799999281</v>
      </c>
      <c r="C61" s="11">
        <f>[11]Globals!D35</f>
        <v>25.102615799999281</v>
      </c>
      <c r="D61" s="11">
        <f>[11]Globals!E35</f>
        <v>25.102615799999281</v>
      </c>
      <c r="E61" s="11">
        <f>[11]Globals!F35</f>
        <v>0.45897242830188589</v>
      </c>
      <c r="F61" s="11">
        <f>[11]Globals!G35</f>
        <v>0</v>
      </c>
      <c r="G61" s="11">
        <f>[11]Globals!H35</f>
        <v>0</v>
      </c>
      <c r="H61" s="11">
        <f>[11]Globals!I35</f>
        <v>55</v>
      </c>
      <c r="I61" s="11">
        <f>[11]Globals!J35</f>
        <v>55</v>
      </c>
      <c r="J61" s="11">
        <f>[11]Globals!K35</f>
        <v>1</v>
      </c>
      <c r="K61" s="11">
        <f>[11]Globals!L35</f>
        <v>0.61536529871513856</v>
      </c>
      <c r="L61" s="11">
        <f>[11]Globals!M35</f>
        <v>0.61536529871513856</v>
      </c>
      <c r="M61" s="11">
        <f>[11]Globals!N35</f>
        <v>0.61536529871513856</v>
      </c>
      <c r="N61" s="11">
        <f>[11]Globals!O35</f>
        <v>1</v>
      </c>
      <c r="O61" s="11">
        <f>[11]Globals!P35</f>
        <v>1</v>
      </c>
      <c r="P61" s="11">
        <f>[11]Globals!Q35</f>
        <v>1</v>
      </c>
      <c r="Q61" s="11">
        <f>[11]Globals!R35</f>
        <v>0.61536529871513856</v>
      </c>
      <c r="R61" s="11">
        <f>[11]Globals!S35</f>
        <v>0.60402506123941868</v>
      </c>
      <c r="S61" s="11">
        <f>[11]Globals!T35</f>
        <v>0.60402506123941868</v>
      </c>
      <c r="T61" s="11">
        <f>[11]Globals!U35</f>
        <v>0.60402506123941868</v>
      </c>
      <c r="U61" s="11">
        <f>[11]Globals!V35</f>
        <v>1</v>
      </c>
      <c r="V61" s="11">
        <f>[11]Globals!W35</f>
        <v>1</v>
      </c>
      <c r="W61" s="11">
        <f>[11]Globals!X35</f>
        <v>1</v>
      </c>
      <c r="X61" s="5">
        <f>[11]Globals!Y35</f>
        <v>0.60402506123941868</v>
      </c>
      <c r="Z61" s="10">
        <f t="shared" si="20"/>
        <v>1</v>
      </c>
      <c r="AA61" s="5">
        <f t="shared" si="21"/>
        <v>0.61536529871513856</v>
      </c>
      <c r="AB61" s="5">
        <f t="shared" si="22"/>
        <v>0.60402506123941868</v>
      </c>
      <c r="AC61" s="5"/>
    </row>
    <row r="62" spans="1:29" x14ac:dyDescent="0.35">
      <c r="A62" s="10" t="s">
        <v>10</v>
      </c>
      <c r="B62" s="10">
        <f>[11]Globals!C36</f>
        <v>27.251523499999958</v>
      </c>
      <c r="C62" s="11">
        <f>[11]Globals!D36</f>
        <v>27.251523499999958</v>
      </c>
      <c r="D62" s="11">
        <f>[11]Globals!E36</f>
        <v>27.251523499999958</v>
      </c>
      <c r="E62" s="11">
        <f>[11]Globals!F36</f>
        <v>0.50923134716981411</v>
      </c>
      <c r="F62" s="11">
        <f>[11]Globals!G36</f>
        <v>0</v>
      </c>
      <c r="G62" s="11">
        <f>[11]Globals!H36</f>
        <v>0</v>
      </c>
      <c r="H62" s="11">
        <f>[11]Globals!I36</f>
        <v>55</v>
      </c>
      <c r="I62" s="11">
        <f>[11]Globals!J36</f>
        <v>55</v>
      </c>
      <c r="J62" s="11">
        <f>[11]Globals!K36</f>
        <v>1</v>
      </c>
      <c r="K62" s="11">
        <f>[11]Globals!L36</f>
        <v>0.63511855921661775</v>
      </c>
      <c r="L62" s="11">
        <f>[11]Globals!M36</f>
        <v>0.63511855921661775</v>
      </c>
      <c r="M62" s="11">
        <f>[11]Globals!N36</f>
        <v>0.63511855921661775</v>
      </c>
      <c r="N62" s="11">
        <f>[11]Globals!O36</f>
        <v>1</v>
      </c>
      <c r="O62" s="11">
        <f>[11]Globals!P36</f>
        <v>1</v>
      </c>
      <c r="P62" s="11">
        <f>[11]Globals!Q36</f>
        <v>1</v>
      </c>
      <c r="Q62" s="11">
        <f>[11]Globals!R36</f>
        <v>0.63511855921661775</v>
      </c>
      <c r="R62" s="11">
        <f>[11]Globals!S36</f>
        <v>0.63511855921661775</v>
      </c>
      <c r="S62" s="11">
        <f>[11]Globals!T36</f>
        <v>0.63511855921661775</v>
      </c>
      <c r="T62" s="11">
        <f>[11]Globals!U36</f>
        <v>0.63511855921661775</v>
      </c>
      <c r="U62" s="11">
        <f>[11]Globals!V36</f>
        <v>1</v>
      </c>
      <c r="V62" s="11">
        <f>[11]Globals!W36</f>
        <v>1</v>
      </c>
      <c r="W62" s="11">
        <f>[11]Globals!X36</f>
        <v>1</v>
      </c>
      <c r="X62" s="5">
        <f>[11]Globals!Y36</f>
        <v>0.63511855921661775</v>
      </c>
      <c r="Z62" s="10">
        <f t="shared" si="20"/>
        <v>1</v>
      </c>
      <c r="AA62" s="5">
        <f t="shared" si="21"/>
        <v>0.63511855921661775</v>
      </c>
      <c r="AB62" s="5">
        <f t="shared" si="22"/>
        <v>0.63511855921661775</v>
      </c>
      <c r="AC62" s="5"/>
    </row>
    <row r="63" spans="1:29" x14ac:dyDescent="0.35">
      <c r="A63" s="10" t="s">
        <v>11</v>
      </c>
      <c r="B63" s="10">
        <f>B61-B59</f>
        <v>3.2340058999993708</v>
      </c>
      <c r="C63" s="11">
        <f t="shared" ref="C63:X63" si="23">C61-C59</f>
        <v>3.2340058999993708</v>
      </c>
      <c r="D63" s="11">
        <f t="shared" si="23"/>
        <v>3.2340058999993708</v>
      </c>
      <c r="E63" s="11">
        <f t="shared" si="23"/>
        <v>5.8084030120069408E-2</v>
      </c>
      <c r="F63" s="11">
        <f t="shared" si="23"/>
        <v>0</v>
      </c>
      <c r="G63" s="11">
        <f t="shared" si="23"/>
        <v>0</v>
      </c>
      <c r="H63" s="11">
        <f t="shared" si="23"/>
        <v>2</v>
      </c>
      <c r="I63" s="11">
        <f t="shared" si="23"/>
        <v>2</v>
      </c>
      <c r="J63" s="11">
        <f t="shared" si="23"/>
        <v>3.6363636363636376E-2</v>
      </c>
      <c r="K63" s="11">
        <f t="shared" si="23"/>
        <v>2.2193387623397509E-2</v>
      </c>
      <c r="L63" s="11">
        <f t="shared" si="23"/>
        <v>2.2193387623397509E-2</v>
      </c>
      <c r="M63" s="11">
        <f t="shared" si="23"/>
        <v>2.2193387623397509E-2</v>
      </c>
      <c r="N63" s="11">
        <f t="shared" si="23"/>
        <v>0</v>
      </c>
      <c r="O63" s="11">
        <f t="shared" si="23"/>
        <v>0</v>
      </c>
      <c r="P63" s="11">
        <f t="shared" si="23"/>
        <v>0</v>
      </c>
      <c r="Q63" s="11">
        <f t="shared" si="23"/>
        <v>2.2193387623397509E-2</v>
      </c>
      <c r="R63" s="11">
        <f t="shared" si="23"/>
        <v>2.0840472168516921E-2</v>
      </c>
      <c r="S63" s="11">
        <f t="shared" si="23"/>
        <v>2.0840472168516921E-2</v>
      </c>
      <c r="T63" s="11">
        <f t="shared" si="23"/>
        <v>2.0840472168516921E-2</v>
      </c>
      <c r="U63" s="11">
        <f t="shared" si="23"/>
        <v>3.6363636363636376E-2</v>
      </c>
      <c r="V63" s="11">
        <f t="shared" si="23"/>
        <v>3.6363636363636376E-2</v>
      </c>
      <c r="W63" s="11">
        <f t="shared" si="23"/>
        <v>3.6363636363636376E-2</v>
      </c>
      <c r="X63" s="5">
        <f t="shared" si="23"/>
        <v>2.0840472168516921E-2</v>
      </c>
      <c r="Z63" s="10">
        <f t="shared" si="20"/>
        <v>3.6363636363636376E-2</v>
      </c>
      <c r="AA63" s="5">
        <f t="shared" si="21"/>
        <v>2.2193387623397509E-2</v>
      </c>
      <c r="AB63" s="5">
        <f t="shared" si="22"/>
        <v>2.0840472168516921E-2</v>
      </c>
      <c r="AC63" s="5"/>
    </row>
    <row r="64" spans="1:29" ht="15" thickBot="1" x14ac:dyDescent="0.4">
      <c r="A64" s="12" t="s">
        <v>12</v>
      </c>
      <c r="B64" s="12">
        <f>B62-B58</f>
        <v>7.8420243999999499</v>
      </c>
      <c r="C64" s="13">
        <f t="shared" ref="C64:X64" si="24">C62-C58</f>
        <v>7.8420243999999499</v>
      </c>
      <c r="D64" s="13">
        <f t="shared" si="24"/>
        <v>7.8420243999999499</v>
      </c>
      <c r="E64" s="13">
        <f t="shared" si="24"/>
        <v>0.14301438301887059</v>
      </c>
      <c r="F64" s="13">
        <f t="shared" si="24"/>
        <v>0</v>
      </c>
      <c r="G64" s="13">
        <f t="shared" si="24"/>
        <v>0</v>
      </c>
      <c r="H64" s="13">
        <f t="shared" si="24"/>
        <v>2</v>
      </c>
      <c r="I64" s="13">
        <f t="shared" si="24"/>
        <v>2</v>
      </c>
      <c r="J64" s="13">
        <f t="shared" si="24"/>
        <v>3.6363636363636376E-2</v>
      </c>
      <c r="K64" s="13">
        <f t="shared" si="24"/>
        <v>5.4884158598723864E-2</v>
      </c>
      <c r="L64" s="13">
        <f t="shared" si="24"/>
        <v>5.4884158598723864E-2</v>
      </c>
      <c r="M64" s="13">
        <f t="shared" si="24"/>
        <v>5.4884158598723864E-2</v>
      </c>
      <c r="N64" s="13">
        <f t="shared" si="24"/>
        <v>0</v>
      </c>
      <c r="O64" s="13">
        <f t="shared" si="24"/>
        <v>0</v>
      </c>
      <c r="P64" s="13">
        <f t="shared" si="24"/>
        <v>0</v>
      </c>
      <c r="Q64" s="13">
        <f t="shared" si="24"/>
        <v>5.4884158598723864E-2</v>
      </c>
      <c r="R64" s="13">
        <f t="shared" si="24"/>
        <v>7.598359134846544E-2</v>
      </c>
      <c r="S64" s="13">
        <f t="shared" si="24"/>
        <v>7.598359134846544E-2</v>
      </c>
      <c r="T64" s="13">
        <f t="shared" si="24"/>
        <v>7.598359134846544E-2</v>
      </c>
      <c r="U64" s="13">
        <f t="shared" si="24"/>
        <v>3.6363636363636376E-2</v>
      </c>
      <c r="V64" s="13">
        <f t="shared" si="24"/>
        <v>3.6363636363636376E-2</v>
      </c>
      <c r="W64" s="13">
        <f t="shared" si="24"/>
        <v>3.6363636363636376E-2</v>
      </c>
      <c r="X64" s="14">
        <f t="shared" si="24"/>
        <v>7.598359134846544E-2</v>
      </c>
      <c r="Z64" s="12">
        <f t="shared" si="20"/>
        <v>3.6363636363636376E-2</v>
      </c>
      <c r="AA64" s="14">
        <f t="shared" si="21"/>
        <v>5.4884158598723864E-2</v>
      </c>
      <c r="AB64" s="14">
        <f t="shared" si="22"/>
        <v>7.598359134846544E-2</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[12]Globals!C30</f>
        <v>21.044700419999941</v>
      </c>
      <c r="C69" s="9">
        <f>[12]Globals!D30</f>
        <v>21.044700419999941</v>
      </c>
      <c r="D69" s="9">
        <f>[12]Globals!E30</f>
        <v>21.044700419999941</v>
      </c>
      <c r="E69" s="9">
        <f>[12]Globals!F30</f>
        <v>0.384281405484733</v>
      </c>
      <c r="F69" s="9">
        <f>[12]Globals!G30</f>
        <v>0</v>
      </c>
      <c r="G69" s="9">
        <f>[12]Globals!H30</f>
        <v>0</v>
      </c>
      <c r="H69" s="9">
        <f>[12]Globals!I30</f>
        <v>54.76</v>
      </c>
      <c r="I69" s="9">
        <f>[12]Globals!J30</f>
        <v>54.76</v>
      </c>
      <c r="J69" s="9">
        <f>[12]Globals!K30</f>
        <v>0.96800000000000008</v>
      </c>
      <c r="K69" s="9">
        <f>[12]Globals!L30</f>
        <v>0.621871121844221</v>
      </c>
      <c r="L69" s="9">
        <f>[12]Globals!M30</f>
        <v>0.621871121844221</v>
      </c>
      <c r="M69" s="9">
        <f>[12]Globals!N30</f>
        <v>0.621871121844221</v>
      </c>
      <c r="N69" s="9">
        <f>[12]Globals!O30</f>
        <v>1</v>
      </c>
      <c r="O69" s="9">
        <f>[12]Globals!P30</f>
        <v>1</v>
      </c>
      <c r="P69" s="9">
        <f>[12]Globals!Q30</f>
        <v>1</v>
      </c>
      <c r="Q69" s="9">
        <f>[12]Globals!R30</f>
        <v>0.621871121844221</v>
      </c>
      <c r="R69" s="9">
        <f>[12]Globals!S30</f>
        <v>0.60200557931823562</v>
      </c>
      <c r="S69" s="9">
        <f>[12]Globals!T30</f>
        <v>0.60200557931823562</v>
      </c>
      <c r="T69" s="9">
        <f>[12]Globals!U30</f>
        <v>0.60200557931823562</v>
      </c>
      <c r="U69" s="9">
        <f>[12]Globals!V30</f>
        <v>0.96800000000000008</v>
      </c>
      <c r="V69" s="9">
        <f>[12]Globals!W30</f>
        <v>0.96800000000000008</v>
      </c>
      <c r="W69" s="9">
        <f>[12]Globals!X30</f>
        <v>0.96800000000000008</v>
      </c>
      <c r="X69" s="16">
        <f>[12]Globals!Y30</f>
        <v>0.60200557931823562</v>
      </c>
      <c r="Z69" s="15">
        <f>J69</f>
        <v>0.96800000000000008</v>
      </c>
      <c r="AA69" s="16">
        <f>Q69</f>
        <v>0.621871121844221</v>
      </c>
      <c r="AB69" s="16">
        <f>X69</f>
        <v>0.60200557931823562</v>
      </c>
      <c r="AC69" s="16"/>
    </row>
    <row r="70" spans="1:29" x14ac:dyDescent="0.35">
      <c r="A70" s="10" t="s">
        <v>5</v>
      </c>
      <c r="B70" s="10">
        <f>[12]Globals!C31</f>
        <v>0.9852398273169034</v>
      </c>
      <c r="C70" s="11">
        <f>[12]Globals!D31</f>
        <v>0.9852398273169034</v>
      </c>
      <c r="D70" s="11">
        <f>[12]Globals!E31</f>
        <v>0.9852398273169034</v>
      </c>
      <c r="E70" s="11">
        <f>[12]Globals!F31</f>
        <v>1.6721443238844259E-2</v>
      </c>
      <c r="F70" s="11">
        <f>[12]Globals!G31</f>
        <v>0</v>
      </c>
      <c r="G70" s="11">
        <f>[12]Globals!H31</f>
        <v>0</v>
      </c>
      <c r="H70" s="11">
        <f>[12]Globals!I31</f>
        <v>0.66332495807107994</v>
      </c>
      <c r="I70" s="11">
        <f>[12]Globals!J31</f>
        <v>0.66332495807107994</v>
      </c>
      <c r="J70" s="11">
        <f>[12]Globals!K31</f>
        <v>1.2060453783110551E-2</v>
      </c>
      <c r="K70" s="11">
        <f>[12]Globals!L31</f>
        <v>7.5498326076271398E-3</v>
      </c>
      <c r="L70" s="11">
        <f>[12]Globals!M31</f>
        <v>7.5498326076271398E-3</v>
      </c>
      <c r="M70" s="11">
        <f>[12]Globals!N31</f>
        <v>7.5498326076271398E-3</v>
      </c>
      <c r="N70" s="11">
        <f>[12]Globals!O31</f>
        <v>0</v>
      </c>
      <c r="O70" s="11">
        <f>[12]Globals!P31</f>
        <v>0</v>
      </c>
      <c r="P70" s="11">
        <f>[12]Globals!Q31</f>
        <v>0</v>
      </c>
      <c r="Q70" s="11">
        <f>[12]Globals!R31</f>
        <v>7.5498326076271398E-3</v>
      </c>
      <c r="R70" s="11">
        <f>[12]Globals!S31</f>
        <v>1.2412863967339059E-2</v>
      </c>
      <c r="S70" s="11">
        <f>[12]Globals!T31</f>
        <v>1.2412863967339059E-2</v>
      </c>
      <c r="T70" s="11">
        <f>[12]Globals!U31</f>
        <v>1.2412863967339059E-2</v>
      </c>
      <c r="U70" s="11">
        <f>[12]Globals!V31</f>
        <v>1.2060453783110551E-2</v>
      </c>
      <c r="V70" s="11">
        <f>[12]Globals!W31</f>
        <v>1.2060453783110551E-2</v>
      </c>
      <c r="W70" s="11">
        <f>[12]Globals!X31</f>
        <v>1.2060453783110551E-2</v>
      </c>
      <c r="X70" s="5">
        <f>[12]Globals!Y31</f>
        <v>1.2412863967339059E-2</v>
      </c>
      <c r="Z70" s="10">
        <f t="shared" ref="Z70:Z77" si="25">J70</f>
        <v>1.2060453783110551E-2</v>
      </c>
      <c r="AA70" s="5">
        <f t="shared" ref="AA70:AA77" si="26">Q70</f>
        <v>7.5498326076271398E-3</v>
      </c>
      <c r="AB70" s="5">
        <f t="shared" ref="AB70:AB77" si="27">X70</f>
        <v>1.2412863967339059E-2</v>
      </c>
      <c r="AC70" s="5"/>
    </row>
    <row r="71" spans="1:29" x14ac:dyDescent="0.35">
      <c r="A71" s="10" t="s">
        <v>6</v>
      </c>
      <c r="B71" s="10">
        <f>[12]Globals!C32</f>
        <v>19.631143999999381</v>
      </c>
      <c r="C71" s="11">
        <f>[12]Globals!D32</f>
        <v>19.631143999999381</v>
      </c>
      <c r="D71" s="11">
        <f>[12]Globals!E32</f>
        <v>19.631143999999381</v>
      </c>
      <c r="E71" s="11">
        <f>[12]Globals!F32</f>
        <v>0.35709511999999421</v>
      </c>
      <c r="F71" s="11">
        <f>[12]Globals!G32</f>
        <v>0</v>
      </c>
      <c r="G71" s="11">
        <f>[12]Globals!H32</f>
        <v>0</v>
      </c>
      <c r="H71" s="11">
        <f>[12]Globals!I32</f>
        <v>53</v>
      </c>
      <c r="I71" s="11">
        <f>[12]Globals!J32</f>
        <v>53</v>
      </c>
      <c r="J71" s="11">
        <f>[12]Globals!K32</f>
        <v>0.96363636363636362</v>
      </c>
      <c r="K71" s="11">
        <f>[12]Globals!L32</f>
        <v>0.60315861363196854</v>
      </c>
      <c r="L71" s="11">
        <f>[12]Globals!M32</f>
        <v>0.60315861363196854</v>
      </c>
      <c r="M71" s="11">
        <f>[12]Globals!N32</f>
        <v>0.60315861363196854</v>
      </c>
      <c r="N71" s="11">
        <f>[12]Globals!O32</f>
        <v>1</v>
      </c>
      <c r="O71" s="11">
        <f>[12]Globals!P32</f>
        <v>1</v>
      </c>
      <c r="P71" s="11">
        <f>[12]Globals!Q32</f>
        <v>1</v>
      </c>
      <c r="Q71" s="11">
        <f>[12]Globals!R32</f>
        <v>0.60315861363196854</v>
      </c>
      <c r="R71" s="11">
        <f>[12]Globals!S32</f>
        <v>0.58122557313626055</v>
      </c>
      <c r="S71" s="11">
        <f>[12]Globals!T32</f>
        <v>0.58122557313626055</v>
      </c>
      <c r="T71" s="11">
        <f>[12]Globals!U32</f>
        <v>0.58122557313626055</v>
      </c>
      <c r="U71" s="11">
        <f>[12]Globals!V32</f>
        <v>0.96363636363636362</v>
      </c>
      <c r="V71" s="11">
        <f>[12]Globals!W32</f>
        <v>0.96363636363636362</v>
      </c>
      <c r="W71" s="11">
        <f>[12]Globals!X32</f>
        <v>0.96363636363636362</v>
      </c>
      <c r="X71" s="5">
        <f>[12]Globals!Y32</f>
        <v>0.58122557313626055</v>
      </c>
      <c r="Z71" s="10">
        <f t="shared" si="25"/>
        <v>0.96363636363636362</v>
      </c>
      <c r="AA71" s="5">
        <f t="shared" si="26"/>
        <v>0.60315861363196854</v>
      </c>
      <c r="AB71" s="5">
        <f t="shared" si="27"/>
        <v>0.58122557313626055</v>
      </c>
      <c r="AC71" s="5"/>
    </row>
    <row r="72" spans="1:29" x14ac:dyDescent="0.35">
      <c r="A72" s="10" t="s">
        <v>7</v>
      </c>
      <c r="B72" s="10">
        <f>[12]Globals!C33</f>
        <v>20.380439499998939</v>
      </c>
      <c r="C72" s="11">
        <f>[12]Globals!D33</f>
        <v>20.380439499998939</v>
      </c>
      <c r="D72" s="11">
        <f>[12]Globals!E33</f>
        <v>20.380439499998939</v>
      </c>
      <c r="E72" s="11">
        <f>[12]Globals!F33</f>
        <v>0.37160812545454291</v>
      </c>
      <c r="F72" s="11">
        <f>[12]Globals!G33</f>
        <v>0</v>
      </c>
      <c r="G72" s="11">
        <f>[12]Globals!H33</f>
        <v>0</v>
      </c>
      <c r="H72" s="11">
        <f>[12]Globals!I33</f>
        <v>55</v>
      </c>
      <c r="I72" s="11">
        <f>[12]Globals!J33</f>
        <v>55</v>
      </c>
      <c r="J72" s="11">
        <f>[12]Globals!K33</f>
        <v>0.96363636363636362</v>
      </c>
      <c r="K72" s="11">
        <f>[12]Globals!L33</f>
        <v>0.61919067379117876</v>
      </c>
      <c r="L72" s="11">
        <f>[12]Globals!M33</f>
        <v>0.61919067379117876</v>
      </c>
      <c r="M72" s="11">
        <f>[12]Globals!N33</f>
        <v>0.61919067379117876</v>
      </c>
      <c r="N72" s="11">
        <f>[12]Globals!O33</f>
        <v>1</v>
      </c>
      <c r="O72" s="11">
        <f>[12]Globals!P33</f>
        <v>1</v>
      </c>
      <c r="P72" s="11">
        <f>[12]Globals!Q33</f>
        <v>1</v>
      </c>
      <c r="Q72" s="11">
        <f>[12]Globals!R33</f>
        <v>0.61919067379117876</v>
      </c>
      <c r="R72" s="11">
        <f>[12]Globals!S33</f>
        <v>0.59667464928968139</v>
      </c>
      <c r="S72" s="11">
        <f>[12]Globals!T33</f>
        <v>0.59667464928968139</v>
      </c>
      <c r="T72" s="11">
        <f>[12]Globals!U33</f>
        <v>0.59667464928968139</v>
      </c>
      <c r="U72" s="11">
        <f>[12]Globals!V33</f>
        <v>0.96363636363636362</v>
      </c>
      <c r="V72" s="11">
        <f>[12]Globals!W33</f>
        <v>0.96363636363636362</v>
      </c>
      <c r="W72" s="11">
        <f>[12]Globals!X33</f>
        <v>0.96363636363636362</v>
      </c>
      <c r="X72" s="5">
        <f>[12]Globals!Y33</f>
        <v>0.59667464928968139</v>
      </c>
      <c r="Z72" s="10">
        <f t="shared" si="25"/>
        <v>0.96363636363636362</v>
      </c>
      <c r="AA72" s="5">
        <f t="shared" si="26"/>
        <v>0.61919067379117876</v>
      </c>
      <c r="AB72" s="5">
        <f t="shared" si="27"/>
        <v>0.59667464928968139</v>
      </c>
      <c r="AC72" s="5"/>
    </row>
    <row r="73" spans="1:29" x14ac:dyDescent="0.35">
      <c r="A73" s="10" t="s">
        <v>8</v>
      </c>
      <c r="B73" s="10">
        <f>[12]Globals!C34</f>
        <v>20.941309899999869</v>
      </c>
      <c r="C73" s="11">
        <f>[12]Globals!D34</f>
        <v>20.941309899999869</v>
      </c>
      <c r="D73" s="11">
        <f>[12]Globals!E34</f>
        <v>20.941309899999869</v>
      </c>
      <c r="E73" s="11">
        <f>[12]Globals!F34</f>
        <v>0.38122014181817993</v>
      </c>
      <c r="F73" s="11">
        <f>[12]Globals!G34</f>
        <v>0</v>
      </c>
      <c r="G73" s="11">
        <f>[12]Globals!H34</f>
        <v>0</v>
      </c>
      <c r="H73" s="11">
        <f>[12]Globals!I34</f>
        <v>55</v>
      </c>
      <c r="I73" s="11">
        <f>[12]Globals!J34</f>
        <v>55</v>
      </c>
      <c r="J73" s="11">
        <f>[12]Globals!K34</f>
        <v>0.96363636363636362</v>
      </c>
      <c r="K73" s="11">
        <f>[12]Globals!L34</f>
        <v>0.62247492799380311</v>
      </c>
      <c r="L73" s="11">
        <f>[12]Globals!M34</f>
        <v>0.62247492799380311</v>
      </c>
      <c r="M73" s="11">
        <f>[12]Globals!N34</f>
        <v>0.62247492799380311</v>
      </c>
      <c r="N73" s="11">
        <f>[12]Globals!O34</f>
        <v>1</v>
      </c>
      <c r="O73" s="11">
        <f>[12]Globals!P34</f>
        <v>1</v>
      </c>
      <c r="P73" s="11">
        <f>[12]Globals!Q34</f>
        <v>1</v>
      </c>
      <c r="Q73" s="11">
        <f>[12]Globals!R34</f>
        <v>0.62247492799380311</v>
      </c>
      <c r="R73" s="11">
        <f>[12]Globals!S34</f>
        <v>0.59983947606675569</v>
      </c>
      <c r="S73" s="11">
        <f>[12]Globals!T34</f>
        <v>0.59983947606675569</v>
      </c>
      <c r="T73" s="11">
        <f>[12]Globals!U34</f>
        <v>0.59983947606675569</v>
      </c>
      <c r="U73" s="11">
        <f>[12]Globals!V34</f>
        <v>0.96363636363636362</v>
      </c>
      <c r="V73" s="11">
        <f>[12]Globals!W34</f>
        <v>0.96363636363636362</v>
      </c>
      <c r="W73" s="11">
        <f>[12]Globals!X34</f>
        <v>0.96363636363636362</v>
      </c>
      <c r="X73" s="5">
        <f>[12]Globals!Y34</f>
        <v>0.59983947606675569</v>
      </c>
      <c r="Z73" s="10">
        <f t="shared" si="25"/>
        <v>0.96363636363636362</v>
      </c>
      <c r="AA73" s="5">
        <f t="shared" si="26"/>
        <v>0.62247492799380311</v>
      </c>
      <c r="AB73" s="5">
        <f t="shared" si="27"/>
        <v>0.59983947606675569</v>
      </c>
      <c r="AC73" s="5"/>
    </row>
    <row r="74" spans="1:29" x14ac:dyDescent="0.35">
      <c r="A74" s="10" t="s">
        <v>9</v>
      </c>
      <c r="B74" s="10">
        <f>[12]Globals!C35</f>
        <v>21.363534300000168</v>
      </c>
      <c r="C74" s="11">
        <f>[12]Globals!D35</f>
        <v>21.363534300000168</v>
      </c>
      <c r="D74" s="11">
        <f>[12]Globals!E35</f>
        <v>21.363534300000168</v>
      </c>
      <c r="E74" s="11">
        <f>[12]Globals!F35</f>
        <v>0.38842789636363939</v>
      </c>
      <c r="F74" s="11">
        <f>[12]Globals!G35</f>
        <v>0</v>
      </c>
      <c r="G74" s="11">
        <f>[12]Globals!H35</f>
        <v>0</v>
      </c>
      <c r="H74" s="11">
        <f>[12]Globals!I35</f>
        <v>55</v>
      </c>
      <c r="I74" s="11">
        <f>[12]Globals!J35</f>
        <v>55</v>
      </c>
      <c r="J74" s="11">
        <f>[12]Globals!K35</f>
        <v>0.96363636363636362</v>
      </c>
      <c r="K74" s="11">
        <f>[12]Globals!L35</f>
        <v>0.62696654484761982</v>
      </c>
      <c r="L74" s="11">
        <f>[12]Globals!M35</f>
        <v>0.62696654484761982</v>
      </c>
      <c r="M74" s="11">
        <f>[12]Globals!N35</f>
        <v>0.62696654484761982</v>
      </c>
      <c r="N74" s="11">
        <f>[12]Globals!O35</f>
        <v>1</v>
      </c>
      <c r="O74" s="11">
        <f>[12]Globals!P35</f>
        <v>1</v>
      </c>
      <c r="P74" s="11">
        <f>[12]Globals!Q35</f>
        <v>1</v>
      </c>
      <c r="Q74" s="11">
        <f>[12]Globals!R35</f>
        <v>0.62696654484761982</v>
      </c>
      <c r="R74" s="11">
        <f>[12]Globals!S35</f>
        <v>0.60421369017134396</v>
      </c>
      <c r="S74" s="11">
        <f>[12]Globals!T35</f>
        <v>0.60421369017134396</v>
      </c>
      <c r="T74" s="11">
        <f>[12]Globals!U35</f>
        <v>0.60421369017134396</v>
      </c>
      <c r="U74" s="11">
        <f>[12]Globals!V35</f>
        <v>0.96363636363636362</v>
      </c>
      <c r="V74" s="11">
        <f>[12]Globals!W35</f>
        <v>0.96363636363636362</v>
      </c>
      <c r="W74" s="11">
        <f>[12]Globals!X35</f>
        <v>0.96363636363636362</v>
      </c>
      <c r="X74" s="5">
        <f>[12]Globals!Y35</f>
        <v>0.60421369017134396</v>
      </c>
      <c r="Z74" s="10">
        <f t="shared" si="25"/>
        <v>0.96363636363636362</v>
      </c>
      <c r="AA74" s="5">
        <f t="shared" si="26"/>
        <v>0.62696654484761982</v>
      </c>
      <c r="AB74" s="5">
        <f t="shared" si="27"/>
        <v>0.60421369017134396</v>
      </c>
      <c r="AC74" s="5"/>
    </row>
    <row r="75" spans="1:29" x14ac:dyDescent="0.35">
      <c r="A75" s="10" t="s">
        <v>10</v>
      </c>
      <c r="B75" s="10">
        <f>[12]Globals!C36</f>
        <v>23.580638699999721</v>
      </c>
      <c r="C75" s="11">
        <f>[12]Globals!D36</f>
        <v>23.580638699999721</v>
      </c>
      <c r="D75" s="11">
        <f>[12]Globals!E36</f>
        <v>23.580638699999721</v>
      </c>
      <c r="E75" s="11">
        <f>[12]Globals!F36</f>
        <v>0.42873888545454042</v>
      </c>
      <c r="F75" s="11">
        <f>[12]Globals!G36</f>
        <v>0</v>
      </c>
      <c r="G75" s="11">
        <f>[12]Globals!H36</f>
        <v>0</v>
      </c>
      <c r="H75" s="11">
        <f>[12]Globals!I36</f>
        <v>55</v>
      </c>
      <c r="I75" s="11">
        <f>[12]Globals!J36</f>
        <v>55</v>
      </c>
      <c r="J75" s="11">
        <f>[12]Globals!K36</f>
        <v>1</v>
      </c>
      <c r="K75" s="11">
        <f>[12]Globals!L36</f>
        <v>0.63321326797771471</v>
      </c>
      <c r="L75" s="11">
        <f>[12]Globals!M36</f>
        <v>0.63321326797771471</v>
      </c>
      <c r="M75" s="11">
        <f>[12]Globals!N36</f>
        <v>0.63321326797771471</v>
      </c>
      <c r="N75" s="11">
        <f>[12]Globals!O36</f>
        <v>1</v>
      </c>
      <c r="O75" s="11">
        <f>[12]Globals!P36</f>
        <v>1</v>
      </c>
      <c r="P75" s="11">
        <f>[12]Globals!Q36</f>
        <v>1</v>
      </c>
      <c r="Q75" s="11">
        <f>[12]Globals!R36</f>
        <v>0.63321326797771471</v>
      </c>
      <c r="R75" s="11">
        <f>[12]Globals!S36</f>
        <v>0.63321326797771471</v>
      </c>
      <c r="S75" s="11">
        <f>[12]Globals!T36</f>
        <v>0.63321326797771471</v>
      </c>
      <c r="T75" s="11">
        <f>[12]Globals!U36</f>
        <v>0.63321326797771471</v>
      </c>
      <c r="U75" s="11">
        <f>[12]Globals!V36</f>
        <v>1</v>
      </c>
      <c r="V75" s="11">
        <f>[12]Globals!W36</f>
        <v>1</v>
      </c>
      <c r="W75" s="11">
        <f>[12]Globals!X36</f>
        <v>1</v>
      </c>
      <c r="X75" s="5">
        <f>[12]Globals!Y36</f>
        <v>0.63321326797771471</v>
      </c>
      <c r="Z75" s="10">
        <f t="shared" si="25"/>
        <v>1</v>
      </c>
      <c r="AA75" s="5">
        <f t="shared" si="26"/>
        <v>0.63321326797771471</v>
      </c>
      <c r="AB75" s="5">
        <f t="shared" si="27"/>
        <v>0.63321326797771471</v>
      </c>
      <c r="AC75" s="5"/>
    </row>
    <row r="76" spans="1:29" x14ac:dyDescent="0.35">
      <c r="A76" s="10" t="s">
        <v>11</v>
      </c>
      <c r="B76" s="10">
        <f>B74-B72</f>
        <v>0.98309480000122917</v>
      </c>
      <c r="C76" s="11">
        <f t="shared" ref="C76:X76" si="28">C74-C72</f>
        <v>0.98309480000122917</v>
      </c>
      <c r="D76" s="11">
        <f t="shared" si="28"/>
        <v>0.98309480000122917</v>
      </c>
      <c r="E76" s="11">
        <f t="shared" si="28"/>
        <v>1.6819770909096476E-2</v>
      </c>
      <c r="F76" s="11">
        <f t="shared" si="28"/>
        <v>0</v>
      </c>
      <c r="G76" s="11">
        <f t="shared" si="28"/>
        <v>0</v>
      </c>
      <c r="H76" s="11">
        <f t="shared" si="28"/>
        <v>0</v>
      </c>
      <c r="I76" s="11">
        <f t="shared" si="28"/>
        <v>0</v>
      </c>
      <c r="J76" s="11">
        <f t="shared" si="28"/>
        <v>0</v>
      </c>
      <c r="K76" s="11">
        <f t="shared" si="28"/>
        <v>7.7758710564410638E-3</v>
      </c>
      <c r="L76" s="11">
        <f t="shared" si="28"/>
        <v>7.7758710564410638E-3</v>
      </c>
      <c r="M76" s="11">
        <f t="shared" si="28"/>
        <v>7.7758710564410638E-3</v>
      </c>
      <c r="N76" s="11">
        <f t="shared" si="28"/>
        <v>0</v>
      </c>
      <c r="O76" s="11">
        <f t="shared" si="28"/>
        <v>0</v>
      </c>
      <c r="P76" s="11">
        <f t="shared" si="28"/>
        <v>0</v>
      </c>
      <c r="Q76" s="11">
        <f t="shared" si="28"/>
        <v>7.7758710564410638E-3</v>
      </c>
      <c r="R76" s="11">
        <f t="shared" si="28"/>
        <v>7.5390408816625731E-3</v>
      </c>
      <c r="S76" s="11">
        <f t="shared" si="28"/>
        <v>7.5390408816625731E-3</v>
      </c>
      <c r="T76" s="11">
        <f t="shared" si="28"/>
        <v>7.5390408816625731E-3</v>
      </c>
      <c r="U76" s="11">
        <f t="shared" si="28"/>
        <v>0</v>
      </c>
      <c r="V76" s="11">
        <f t="shared" si="28"/>
        <v>0</v>
      </c>
      <c r="W76" s="11">
        <f t="shared" si="28"/>
        <v>0</v>
      </c>
      <c r="X76" s="5">
        <f t="shared" si="28"/>
        <v>7.5390408816625731E-3</v>
      </c>
      <c r="Z76" s="10">
        <f t="shared" si="25"/>
        <v>0</v>
      </c>
      <c r="AA76" s="5">
        <f t="shared" si="26"/>
        <v>7.7758710564410638E-3</v>
      </c>
      <c r="AB76" s="5">
        <f t="shared" si="27"/>
        <v>7.5390408816625731E-3</v>
      </c>
      <c r="AC76" s="5"/>
    </row>
    <row r="77" spans="1:29" ht="15" thickBot="1" x14ac:dyDescent="0.4">
      <c r="A77" s="12" t="s">
        <v>12</v>
      </c>
      <c r="B77" s="12">
        <f>B75-B71</f>
        <v>3.94949470000034</v>
      </c>
      <c r="C77" s="13">
        <f t="shared" ref="C77:X77" si="29">C75-C71</f>
        <v>3.94949470000034</v>
      </c>
      <c r="D77" s="13">
        <f t="shared" si="29"/>
        <v>3.94949470000034</v>
      </c>
      <c r="E77" s="13">
        <f t="shared" si="29"/>
        <v>7.1643765454546204E-2</v>
      </c>
      <c r="F77" s="13">
        <f t="shared" si="29"/>
        <v>0</v>
      </c>
      <c r="G77" s="13">
        <f t="shared" si="29"/>
        <v>0</v>
      </c>
      <c r="H77" s="13">
        <f t="shared" si="29"/>
        <v>2</v>
      </c>
      <c r="I77" s="13">
        <f t="shared" si="29"/>
        <v>2</v>
      </c>
      <c r="J77" s="13">
        <f t="shared" si="29"/>
        <v>3.6363636363636376E-2</v>
      </c>
      <c r="K77" s="13">
        <f t="shared" si="29"/>
        <v>3.0054654345746168E-2</v>
      </c>
      <c r="L77" s="13">
        <f t="shared" si="29"/>
        <v>3.0054654345746168E-2</v>
      </c>
      <c r="M77" s="13">
        <f t="shared" si="29"/>
        <v>3.0054654345746168E-2</v>
      </c>
      <c r="N77" s="13">
        <f t="shared" si="29"/>
        <v>0</v>
      </c>
      <c r="O77" s="13">
        <f t="shared" si="29"/>
        <v>0</v>
      </c>
      <c r="P77" s="13">
        <f t="shared" si="29"/>
        <v>0</v>
      </c>
      <c r="Q77" s="13">
        <f t="shared" si="29"/>
        <v>3.0054654345746168E-2</v>
      </c>
      <c r="R77" s="13">
        <f t="shared" si="29"/>
        <v>5.1987694841454157E-2</v>
      </c>
      <c r="S77" s="13">
        <f t="shared" si="29"/>
        <v>5.1987694841454157E-2</v>
      </c>
      <c r="T77" s="13">
        <f t="shared" si="29"/>
        <v>5.1987694841454157E-2</v>
      </c>
      <c r="U77" s="13">
        <f t="shared" si="29"/>
        <v>3.6363636363636376E-2</v>
      </c>
      <c r="V77" s="13">
        <f t="shared" si="29"/>
        <v>3.6363636363636376E-2</v>
      </c>
      <c r="W77" s="13">
        <f t="shared" si="29"/>
        <v>3.6363636363636376E-2</v>
      </c>
      <c r="X77" s="14">
        <f t="shared" si="29"/>
        <v>5.1987694841454157E-2</v>
      </c>
      <c r="Z77" s="12">
        <f t="shared" si="25"/>
        <v>3.6363636363636376E-2</v>
      </c>
      <c r="AA77" s="14">
        <f t="shared" si="26"/>
        <v>3.0054654345746168E-2</v>
      </c>
      <c r="AB77" s="14">
        <f t="shared" si="27"/>
        <v>5.1987694841454157E-2</v>
      </c>
      <c r="AC77" s="14"/>
    </row>
  </sheetData>
  <conditionalFormatting sqref="Z4:Z12">
    <cfRule type="dataBar" priority="18">
      <dataBar>
        <cfvo type="num" val="0"/>
        <cfvo type="num" val="1"/>
        <color theme="9" tint="0.39997558519241921"/>
      </dataBar>
      <extLst>
        <ext xmlns:x14="http://schemas.microsoft.com/office/spreadsheetml/2009/9/main" uri="{B025F937-C7B1-47D3-B67F-A62EFF666E3E}">
          <x14:id>{41DFB847-02F8-4D1E-B270-9AB725036B45}</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{732360B2-887D-413C-A43A-070B7CCDABF4}</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{2FE1F9A5-6E67-4B53-A9B5-38D101430864}</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{71364D1C-20AE-4283-A38D-F1C65CFF9A43}</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{43015F74-7D6B-47DA-9A79-750008FDBAB2}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{354540E5-3984-4297-BAE0-C7F90CDB3905}</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{5DFAC6F6-DCDE-4CB9-A793-004FC25069A1}</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{E2097CA8-E88E-4E36-8ECF-2FFFC0692FAC}</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{2981999E-F3D0-4C44-AAB8-B766F58BE0C5}</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{644AE37C-32CB-4A80-B063-AF80565DF23B}</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{49940BD4-CCEF-491E-8B00-81778470F377}</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{9D817B31-E2FF-4FFE-8CBE-018AF7F3A448}</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{302934A2-5AEA-4282-81F9-43F5CA41BE0D}</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{A7A510D8-2577-4A88-9F01-28EE2F4AD15F}</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{563AA3DE-0F0F-4DC9-8E63-0582F539F291}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{EDD6A30E-8CC3-4050-9F3C-D884AA2EEB32}</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{6E1252AD-8582-47E2-BA73-672D5A982B1E}</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{2939BEDF-FE72-4935-AFD0-7A394551F6D4}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1DFB847-02F8-4D1E-B270-9AB725036B45}">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32360B2-887D-413C-A43A-070B7CCDABF4}">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2FE1F9A5-6E67-4B53-A9B5-38D101430864}">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71364D1C-20AE-4283-A38D-F1C65CFF9A43}">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43015F74-7D6B-47DA-9A79-750008FDBAB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354540E5-3984-4297-BAE0-C7F90CDB3905}">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5DFAC6F6-DCDE-4CB9-A793-004FC25069A1}">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E2097CA8-E88E-4E36-8ECF-2FFFC0692FAC}">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2981999E-F3D0-4C44-AAB8-B766F58BE0C5}">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644AE37C-32CB-4A80-B063-AF80565DF23B}">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49940BD4-CCEF-491E-8B00-81778470F377}">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9D817B31-E2FF-4FFE-8CBE-018AF7F3A448}">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302934A2-5AEA-4282-81F9-43F5CA41BE0D}">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A7A510D8-2577-4A88-9F01-28EE2F4AD15F}">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563AA3DE-0F0F-4DC9-8E63-0582F539F29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EDD6A30E-8CC3-4050-9F3C-D884AA2EEB32}">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6E1252AD-8582-47E2-BA73-672D5A982B1E}">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2939BEDF-FE72-4935-AFD0-7A394551F6D4}">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8CC3C2C5-B8A0-4869-A4DD-173221BA8511}">
          <x14:colorSeries rgb="FF376092"/>
          <x14:colorNegative rgb="FFD00000"/>
          <x14:colorAxis rgb="FF000000"/>
          <x14:colorMarkers rgb="FFD00000"/>
          <x14:colorFirst rgb="FFD00000"/>
          <x14:colorLast rgb="FFD00000"/>
          <x14:colorHigh theme="9"/>
          <x14:colorLow rgb="FFD00000"/>
          <x14:sparklines>
            <x14:sparkline>
              <xm:f>'Globals PS2'!Z69:AB69</xm:f>
              <xm:sqref>AC69</xm:sqref>
            </x14:sparkline>
            <x14:sparkline>
              <xm:f>'Globals PS2'!Z70:AB70</xm:f>
              <xm:sqref>AC70</xm:sqref>
            </x14:sparkline>
            <x14:sparkline>
              <xm:f>'Globals PS2'!Z71:AB71</xm:f>
              <xm:sqref>AC71</xm:sqref>
            </x14:sparkline>
            <x14:sparkline>
              <xm:f>'Globals PS2'!Z72:AB72</xm:f>
              <xm:sqref>AC72</xm:sqref>
            </x14:sparkline>
            <x14:sparkline>
              <xm:f>'Globals PS2'!Z73:AB73</xm:f>
              <xm:sqref>AC73</xm:sqref>
            </x14:sparkline>
            <x14:sparkline>
              <xm:f>'Globals PS2'!Z74:AB74</xm:f>
              <xm:sqref>AC74</xm:sqref>
            </x14:sparkline>
            <x14:sparkline>
              <xm:f>'Globals PS2'!Z75:AB75</xm:f>
              <xm:sqref>AC75</xm:sqref>
            </x14:sparkline>
            <x14:sparkline>
              <xm:f>'Globals PS2'!Z76:AB76</xm:f>
              <xm:sqref>AC76</xm:sqref>
            </x14:sparkline>
            <x14:sparkline>
              <xm:f>'Globals PS2'!Z77:AB77</xm:f>
              <xm:sqref>AC77</xm:sqref>
            </x14:sparkline>
          </x14:sparklines>
        </x14:sparklineGroup>
        <x14:sparklineGroup manualMax="1" manualMin="0" type="column" displayEmptyCellsAs="gap" high="1" minAxisType="custom" maxAxisType="custom" xr2:uid="{8F04A4F5-0D02-4E75-A7EF-9DA9168CC2D3}">
          <x14:colorSeries rgb="FF376092"/>
          <x14:colorNegative rgb="FFD00000"/>
          <x14:colorAxis rgb="FF000000"/>
          <x14:colorMarkers rgb="FFD00000"/>
          <x14:colorFirst rgb="FFD00000"/>
          <x14:colorLast rgb="FFD00000"/>
          <x14:colorHigh theme="9"/>
          <x14:colorLow rgb="FFD00000"/>
          <x14:sparklines>
            <x14:sparkline>
              <xm:f>'Globals PS2'!Z56:AB56</xm:f>
              <xm:sqref>AC56</xm:sqref>
            </x14:sparkline>
            <x14:sparkline>
              <xm:f>'Globals PS2'!Z57:AB57</xm:f>
              <xm:sqref>AC57</xm:sqref>
            </x14:sparkline>
            <x14:sparkline>
              <xm:f>'Globals PS2'!Z58:AB58</xm:f>
              <xm:sqref>AC58</xm:sqref>
            </x14:sparkline>
            <x14:sparkline>
              <xm:f>'Globals PS2'!Z59:AB59</xm:f>
              <xm:sqref>AC59</xm:sqref>
            </x14:sparkline>
            <x14:sparkline>
              <xm:f>'Globals PS2'!Z60:AB60</xm:f>
              <xm:sqref>AC60</xm:sqref>
            </x14:sparkline>
            <x14:sparkline>
              <xm:f>'Globals PS2'!Z61:AB61</xm:f>
              <xm:sqref>AC61</xm:sqref>
            </x14:sparkline>
            <x14:sparkline>
              <xm:f>'Globals PS2'!Z62:AB62</xm:f>
              <xm:sqref>AC62</xm:sqref>
            </x14:sparkline>
            <x14:sparkline>
              <xm:f>'Globals PS2'!Z63:AB63</xm:f>
              <xm:sqref>AC63</xm:sqref>
            </x14:sparkline>
            <x14:sparkline>
              <xm:f>'Globals PS2'!Z64:AB64</xm:f>
              <xm:sqref>AC64</xm:sqref>
            </x14:sparkline>
          </x14:sparklines>
        </x14:sparklineGroup>
        <x14:sparklineGroup manualMax="1" manualMin="0" type="column" displayEmptyCellsAs="gap" high="1" minAxisType="custom" maxAxisType="custom" xr2:uid="{4391B5E9-B94A-41EA-98A4-482072E9930F}">
          <x14:colorSeries rgb="FF376092"/>
          <x14:colorNegative rgb="FFD00000"/>
          <x14:colorAxis rgb="FF000000"/>
          <x14:colorMarkers rgb="FFD00000"/>
          <x14:colorFirst rgb="FFD00000"/>
          <x14:colorLast rgb="FFD00000"/>
          <x14:colorHigh theme="9"/>
          <x14:colorLow rgb="FFD00000"/>
          <x14:sparklines>
            <x14:sparkline>
              <xm:f>'Globals PS2'!Z43:AB43</xm:f>
              <xm:sqref>AC43</xm:sqref>
            </x14:sparkline>
            <x14:sparkline>
              <xm:f>'Globals PS2'!Z44:AB44</xm:f>
              <xm:sqref>AC44</xm:sqref>
            </x14:sparkline>
            <x14:sparkline>
              <xm:f>'Globals PS2'!Z45:AB45</xm:f>
              <xm:sqref>AC45</xm:sqref>
            </x14:sparkline>
            <x14:sparkline>
              <xm:f>'Globals PS2'!Z46:AB46</xm:f>
              <xm:sqref>AC46</xm:sqref>
            </x14:sparkline>
            <x14:sparkline>
              <xm:f>'Globals PS2'!Z47:AB47</xm:f>
              <xm:sqref>AC47</xm:sqref>
            </x14:sparkline>
            <x14:sparkline>
              <xm:f>'Globals PS2'!Z48:AB48</xm:f>
              <xm:sqref>AC48</xm:sqref>
            </x14:sparkline>
            <x14:sparkline>
              <xm:f>'Globals PS2'!Z49:AB49</xm:f>
              <xm:sqref>AC49</xm:sqref>
            </x14:sparkline>
            <x14:sparkline>
              <xm:f>'Globals PS2'!Z50:AB50</xm:f>
              <xm:sqref>AC50</xm:sqref>
            </x14:sparkline>
            <x14:sparkline>
              <xm:f>'Globals PS2'!Z51:AB51</xm:f>
              <xm:sqref>AC51</xm:sqref>
            </x14:sparkline>
          </x14:sparklines>
        </x14:sparklineGroup>
        <x14:sparklineGroup manualMax="1" manualMin="0" type="column" displayEmptyCellsAs="gap" high="1" minAxisType="custom" maxAxisType="custom" xr2:uid="{08CDE015-5480-440B-8C54-C9DF435CB029}">
          <x14:colorSeries rgb="FF376092"/>
          <x14:colorNegative rgb="FFD00000"/>
          <x14:colorAxis rgb="FF000000"/>
          <x14:colorMarkers rgb="FFD00000"/>
          <x14:colorFirst rgb="FFD00000"/>
          <x14:colorLast rgb="FFD00000"/>
          <x14:colorHigh theme="9"/>
          <x14:colorLow rgb="FFD00000"/>
          <x14:sparklines>
            <x14:sparkline>
              <xm:f>'Globals PS2'!Z30:AB30</xm:f>
              <xm:sqref>AC30</xm:sqref>
            </x14:sparkline>
            <x14:sparkline>
              <xm:f>'Globals PS2'!Z31:AB31</xm:f>
              <xm:sqref>AC31</xm:sqref>
            </x14:sparkline>
            <x14:sparkline>
              <xm:f>'Globals PS2'!Z32:AB32</xm:f>
              <xm:sqref>AC32</xm:sqref>
            </x14:sparkline>
            <x14:sparkline>
              <xm:f>'Globals PS2'!Z33:AB33</xm:f>
              <xm:sqref>AC33</xm:sqref>
            </x14:sparkline>
            <x14:sparkline>
              <xm:f>'Globals PS2'!Z34:AB34</xm:f>
              <xm:sqref>AC34</xm:sqref>
            </x14:sparkline>
            <x14:sparkline>
              <xm:f>'Globals PS2'!Z35:AB35</xm:f>
              <xm:sqref>AC35</xm:sqref>
            </x14:sparkline>
            <x14:sparkline>
              <xm:f>'Globals PS2'!Z36:AB36</xm:f>
              <xm:sqref>AC36</xm:sqref>
            </x14:sparkline>
            <x14:sparkline>
              <xm:f>'Globals PS2'!Z37:AB37</xm:f>
              <xm:sqref>AC37</xm:sqref>
            </x14:sparkline>
            <x14:sparkline>
              <xm:f>'Globals PS2'!Z38:AB38</xm:f>
              <xm:sqref>AC38</xm:sqref>
            </x14:sparkline>
          </x14:sparklines>
        </x14:sparklineGroup>
        <x14:sparklineGroup manualMax="1" manualMin="0" type="column" displayEmptyCellsAs="gap" high="1" minAxisType="custom" maxAxisType="custom" xr2:uid="{F5A1DF84-CBD9-4F69-9FE4-A61331AB74C4}">
          <x14:colorSeries rgb="FF376092"/>
          <x14:colorNegative rgb="FFD00000"/>
          <x14:colorAxis rgb="FF000000"/>
          <x14:colorMarkers rgb="FFD00000"/>
          <x14:colorFirst rgb="FFD00000"/>
          <x14:colorLast rgb="FFD00000"/>
          <x14:colorHigh theme="9"/>
          <x14:colorLow rgb="FFD00000"/>
          <x14:sparklines>
            <x14:sparkline>
              <xm:f>'Globals PS2'!Z4:AB4</xm:f>
              <xm:sqref>AC4</xm:sqref>
            </x14:sparkline>
            <x14:sparkline>
              <xm:f>'Globals PS2'!Z5:AB5</xm:f>
              <xm:sqref>AC5</xm:sqref>
            </x14:sparkline>
            <x14:sparkline>
              <xm:f>'Globals PS2'!Z6:AB6</xm:f>
              <xm:sqref>AC6</xm:sqref>
            </x14:sparkline>
            <x14:sparkline>
              <xm:f>'Globals PS2'!Z7:AB7</xm:f>
              <xm:sqref>AC7</xm:sqref>
            </x14:sparkline>
            <x14:sparkline>
              <xm:f>'Globals PS2'!Z8:AB8</xm:f>
              <xm:sqref>AC8</xm:sqref>
            </x14:sparkline>
            <x14:sparkline>
              <xm:f>'Globals PS2'!Z9:AB9</xm:f>
              <xm:sqref>AC9</xm:sqref>
            </x14:sparkline>
            <x14:sparkline>
              <xm:f>'Globals PS2'!Z10:AB10</xm:f>
              <xm:sqref>AC10</xm:sqref>
            </x14:sparkline>
            <x14:sparkline>
              <xm:f>'Globals PS2'!Z11:AB11</xm:f>
              <xm:sqref>AC11</xm:sqref>
            </x14:sparkline>
            <x14:sparkline>
              <xm:f>'Globals PS2'!Z12:AB12</xm:f>
              <xm:sqref>AC12</xm:sqref>
            </x14:sparkline>
          </x14:sparklines>
        </x14:sparklineGroup>
        <x14:sparklineGroup manualMax="1" manualMin="0" type="column" displayEmptyCellsAs="gap" high="1" minAxisType="custom" maxAxisType="custom" xr2:uid="{5BCB9D73-8CC8-4B8F-9217-BF1C432EFE2F}">
          <x14:colorSeries rgb="FF376092"/>
          <x14:colorNegative rgb="FFD00000"/>
          <x14:colorAxis rgb="FF000000"/>
          <x14:colorMarkers rgb="FFD00000"/>
          <x14:colorFirst rgb="FFD00000"/>
          <x14:colorLast rgb="FFD00000"/>
          <x14:colorHigh theme="9"/>
          <x14:colorLow rgb="FFD00000"/>
          <x14:sparklines>
            <x14:sparkline>
              <xm:f>'Globals PS2'!Z17:AB17</xm:f>
              <xm:sqref>AC17</xm:sqref>
            </x14:sparkline>
            <x14:sparkline>
              <xm:f>'Globals PS2'!Z18:AB18</xm:f>
              <xm:sqref>AC18</xm:sqref>
            </x14:sparkline>
            <x14:sparkline>
              <xm:f>'Globals PS2'!Z19:AB19</xm:f>
              <xm:sqref>AC19</xm:sqref>
            </x14:sparkline>
            <x14:sparkline>
              <xm:f>'Globals PS2'!Z20:AB20</xm:f>
              <xm:sqref>AC20</xm:sqref>
            </x14:sparkline>
            <x14:sparkline>
              <xm:f>'Globals PS2'!Z21:AB21</xm:f>
              <xm:sqref>AC21</xm:sqref>
            </x14:sparkline>
            <x14:sparkline>
              <xm:f>'Globals PS2'!Z22:AB22</xm:f>
              <xm:sqref>AC22</xm:sqref>
            </x14:sparkline>
            <x14:sparkline>
              <xm:f>'Globals PS2'!Z23:AB23</xm:f>
              <xm:sqref>AC23</xm:sqref>
            </x14:sparkline>
            <x14:sparkline>
              <xm:f>'Globals PS2'!Z24:AB24</xm:f>
              <xm:sqref>AC24</xm:sqref>
            </x14:sparkline>
            <x14:sparkline>
              <xm:f>'Globals PS2'!Z25:AB25</xm:f>
              <xm:sqref>AC25</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47417-0E8E-41F5-9596-BD6ED3893762}">
  <dimension ref="A1:AC77"/>
  <sheetViews>
    <sheetView workbookViewId="0">
      <selection activeCell="AJ29" sqref="AJ29"/>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[13]Globals!C30</f>
        <v>52.210082504000042</v>
      </c>
      <c r="C4" s="9">
        <f>[13]Globals!D30</f>
        <v>52.210082504000042</v>
      </c>
      <c r="D4" s="9">
        <f>[13]Globals!E30</f>
        <v>52.210082504000042</v>
      </c>
      <c r="E4" s="9">
        <f>[13]Globals!F30</f>
        <v>0.73206241208128087</v>
      </c>
      <c r="F4" s="9">
        <f>[13]Globals!G30</f>
        <v>0</v>
      </c>
      <c r="G4" s="9">
        <f>[13]Globals!H30</f>
        <v>0</v>
      </c>
      <c r="H4" s="9">
        <f>[13]Globals!I30</f>
        <v>71.239999999999995</v>
      </c>
      <c r="I4" s="9">
        <f>[13]Globals!J30</f>
        <v>71.239999999999995</v>
      </c>
      <c r="J4" s="9">
        <f>[13]Globals!K30</f>
        <v>0.94085927516658396</v>
      </c>
      <c r="K4" s="9">
        <f>[13]Globals!L30</f>
        <v>0.48613055963448659</v>
      </c>
      <c r="L4" s="9">
        <f>[13]Globals!M30</f>
        <v>0.48613055963448659</v>
      </c>
      <c r="M4" s="9">
        <f>[13]Globals!N30</f>
        <v>0.48613055963448659</v>
      </c>
      <c r="N4" s="9">
        <f>[13]Globals!O30</f>
        <v>0.99850901509477141</v>
      </c>
      <c r="O4" s="9">
        <f>[13]Globals!P30</f>
        <v>1</v>
      </c>
      <c r="P4" s="9">
        <f>[13]Globals!Q30</f>
        <v>1</v>
      </c>
      <c r="Q4" s="9">
        <f>[13]Globals!R30</f>
        <v>0.48613055963448659</v>
      </c>
      <c r="R4" s="9">
        <f>[13]Globals!S30</f>
        <v>0.45756581187406331</v>
      </c>
      <c r="S4" s="9">
        <f>[13]Globals!T30</f>
        <v>0.45756581187406331</v>
      </c>
      <c r="T4" s="9">
        <f>[13]Globals!U30</f>
        <v>0.45756581187406331</v>
      </c>
      <c r="U4" s="9">
        <f>[13]Globals!V30</f>
        <v>0.93947622847593271</v>
      </c>
      <c r="V4" s="9">
        <f>[13]Globals!W30</f>
        <v>0.94085927516658396</v>
      </c>
      <c r="W4" s="9">
        <f>[13]Globals!X30</f>
        <v>0.94085927516658396</v>
      </c>
      <c r="X4" s="16">
        <f>[13]Globals!Y30</f>
        <v>0.45756581187406331</v>
      </c>
      <c r="Y4" s="11"/>
      <c r="Z4" s="15">
        <f>J4</f>
        <v>0.94085927516658396</v>
      </c>
      <c r="AA4" s="16">
        <f>Q4</f>
        <v>0.48613055963448659</v>
      </c>
      <c r="AB4" s="16">
        <f>X4</f>
        <v>0.45756581187406331</v>
      </c>
      <c r="AC4" s="16"/>
    </row>
    <row r="5" spans="1:29" x14ac:dyDescent="0.35">
      <c r="A5" s="10" t="s">
        <v>5</v>
      </c>
      <c r="B5" s="10">
        <f>[13]Globals!C31</f>
        <v>11.513491221065889</v>
      </c>
      <c r="C5" s="11">
        <f>[13]Globals!D31</f>
        <v>11.513491221065889</v>
      </c>
      <c r="D5" s="11">
        <f>[13]Globals!E31</f>
        <v>11.513491221065889</v>
      </c>
      <c r="E5" s="11">
        <f>[13]Globals!F31</f>
        <v>0.15558774441654519</v>
      </c>
      <c r="F5" s="11">
        <f>[13]Globals!G31</f>
        <v>0</v>
      </c>
      <c r="G5" s="11">
        <f>[13]Globals!H31</f>
        <v>0</v>
      </c>
      <c r="H5" s="11">
        <f>[13]Globals!I31</f>
        <v>1.4514360704718161</v>
      </c>
      <c r="I5" s="11">
        <f>[13]Globals!J31</f>
        <v>1.4514360704718161</v>
      </c>
      <c r="J5" s="11">
        <f>[13]Globals!K31</f>
        <v>1.9248113001885551E-2</v>
      </c>
      <c r="K5" s="11">
        <f>[13]Globals!L31</f>
        <v>2.8878474079756598E-2</v>
      </c>
      <c r="L5" s="11">
        <f>[13]Globals!M31</f>
        <v>2.8878474079756598E-2</v>
      </c>
      <c r="M5" s="11">
        <f>[13]Globals!N31</f>
        <v>2.8878474079756598E-2</v>
      </c>
      <c r="N5" s="11">
        <f>[13]Globals!O31</f>
        <v>5.3222223311110584E-3</v>
      </c>
      <c r="O5" s="11">
        <f>[13]Globals!P31</f>
        <v>0</v>
      </c>
      <c r="P5" s="11">
        <f>[13]Globals!Q31</f>
        <v>0</v>
      </c>
      <c r="Q5" s="11">
        <f>[13]Globals!R31</f>
        <v>2.8878474079756598E-2</v>
      </c>
      <c r="R5" s="11">
        <f>[13]Globals!S31</f>
        <v>3.1508181719658641E-2</v>
      </c>
      <c r="S5" s="11">
        <f>[13]Globals!T31</f>
        <v>3.1508181719658641E-2</v>
      </c>
      <c r="T5" s="11">
        <f>[13]Globals!U31</f>
        <v>3.1508181719658641E-2</v>
      </c>
      <c r="U5" s="11">
        <f>[13]Globals!V31</f>
        <v>2.0794411478799211E-2</v>
      </c>
      <c r="V5" s="11">
        <f>[13]Globals!W31</f>
        <v>1.9248113001885551E-2</v>
      </c>
      <c r="W5" s="11">
        <f>[13]Globals!X31</f>
        <v>1.9248113001885551E-2</v>
      </c>
      <c r="X5" s="5">
        <f>[13]Globals!Y31</f>
        <v>3.1508181719658641E-2</v>
      </c>
      <c r="Y5" s="11"/>
      <c r="Z5" s="10">
        <f t="shared" ref="Z5:Z12" si="0">J5</f>
        <v>1.9248113001885551E-2</v>
      </c>
      <c r="AA5" s="5">
        <f t="shared" ref="AA5:AA12" si="1">Q5</f>
        <v>2.8878474079756598E-2</v>
      </c>
      <c r="AB5" s="5">
        <f t="shared" ref="AB5:AB12" si="2">X5</f>
        <v>3.1508181719658641E-2</v>
      </c>
      <c r="AC5" s="5"/>
    </row>
    <row r="6" spans="1:29" x14ac:dyDescent="0.35">
      <c r="A6" s="10" t="s">
        <v>6</v>
      </c>
      <c r="B6" s="10">
        <f>[13]Globals!C32</f>
        <v>38.071193100000983</v>
      </c>
      <c r="C6" s="11">
        <f>[13]Globals!D32</f>
        <v>38.071193100000983</v>
      </c>
      <c r="D6" s="11">
        <f>[13]Globals!E32</f>
        <v>38.071193100000983</v>
      </c>
      <c r="E6" s="11">
        <f>[13]Globals!F32</f>
        <v>0.53621398732395753</v>
      </c>
      <c r="F6" s="11">
        <f>[13]Globals!G32</f>
        <v>0</v>
      </c>
      <c r="G6" s="11">
        <f>[13]Globals!H32</f>
        <v>0</v>
      </c>
      <c r="H6" s="11">
        <f>[13]Globals!I32</f>
        <v>69</v>
      </c>
      <c r="I6" s="11">
        <f>[13]Globals!J32</f>
        <v>69</v>
      </c>
      <c r="J6" s="11">
        <f>[13]Globals!K32</f>
        <v>0.9178082191780822</v>
      </c>
      <c r="K6" s="11">
        <f>[13]Globals!L32</f>
        <v>0.41074183415198617</v>
      </c>
      <c r="L6" s="11">
        <f>[13]Globals!M32</f>
        <v>0.41074183415198617</v>
      </c>
      <c r="M6" s="11">
        <f>[13]Globals!N32</f>
        <v>0.41074183415198617</v>
      </c>
      <c r="N6" s="11">
        <f>[13]Globals!O32</f>
        <v>0.97685146010685819</v>
      </c>
      <c r="O6" s="11">
        <f>[13]Globals!P32</f>
        <v>1</v>
      </c>
      <c r="P6" s="11">
        <f>[13]Globals!Q32</f>
        <v>1</v>
      </c>
      <c r="Q6" s="11">
        <f>[13]Globals!R32</f>
        <v>0.41074183415198617</v>
      </c>
      <c r="R6" s="11">
        <f>[13]Globals!S32</f>
        <v>0.37698223134497361</v>
      </c>
      <c r="S6" s="11">
        <f>[13]Globals!T32</f>
        <v>0.37698223134497361</v>
      </c>
      <c r="T6" s="11">
        <f>[13]Globals!U32</f>
        <v>0.37698223134497361</v>
      </c>
      <c r="U6" s="11">
        <f>[13]Globals!V32</f>
        <v>0.89656229900218487</v>
      </c>
      <c r="V6" s="11">
        <f>[13]Globals!W32</f>
        <v>0.9178082191780822</v>
      </c>
      <c r="W6" s="11">
        <f>[13]Globals!X32</f>
        <v>0.9178082191780822</v>
      </c>
      <c r="X6" s="5">
        <f>[13]Globals!Y32</f>
        <v>0.37698223134497361</v>
      </c>
      <c r="Y6" s="11"/>
      <c r="Z6" s="10">
        <f t="shared" si="0"/>
        <v>0.9178082191780822</v>
      </c>
      <c r="AA6" s="5">
        <f t="shared" si="1"/>
        <v>0.41074183415198617</v>
      </c>
      <c r="AB6" s="5">
        <f t="shared" si="2"/>
        <v>0.37698223134497361</v>
      </c>
      <c r="AC6" s="5"/>
    </row>
    <row r="7" spans="1:29" x14ac:dyDescent="0.35">
      <c r="A7" s="10" t="s">
        <v>7</v>
      </c>
      <c r="B7" s="10">
        <f>[13]Globals!C33</f>
        <v>46.32525859999987</v>
      </c>
      <c r="C7" s="11">
        <f>[13]Globals!D33</f>
        <v>46.32525859999987</v>
      </c>
      <c r="D7" s="11">
        <f>[13]Globals!E33</f>
        <v>46.32525859999987</v>
      </c>
      <c r="E7" s="11">
        <f>[13]Globals!F33</f>
        <v>0.65246843098591367</v>
      </c>
      <c r="F7" s="11">
        <f>[13]Globals!G33</f>
        <v>0</v>
      </c>
      <c r="G7" s="11">
        <f>[13]Globals!H33</f>
        <v>0</v>
      </c>
      <c r="H7" s="11">
        <f>[13]Globals!I33</f>
        <v>71</v>
      </c>
      <c r="I7" s="11">
        <f>[13]Globals!J33</f>
        <v>71</v>
      </c>
      <c r="J7" s="11">
        <f>[13]Globals!K33</f>
        <v>0.9178082191780822</v>
      </c>
      <c r="K7" s="11">
        <f>[13]Globals!L33</f>
        <v>0.47482779880233739</v>
      </c>
      <c r="L7" s="11">
        <f>[13]Globals!M33</f>
        <v>0.47482779880233739</v>
      </c>
      <c r="M7" s="11">
        <f>[13]Globals!N33</f>
        <v>0.47482779880233739</v>
      </c>
      <c r="N7" s="11">
        <f>[13]Globals!O33</f>
        <v>1</v>
      </c>
      <c r="O7" s="11">
        <f>[13]Globals!P33</f>
        <v>1</v>
      </c>
      <c r="P7" s="11">
        <f>[13]Globals!Q33</f>
        <v>1</v>
      </c>
      <c r="Q7" s="11">
        <f>[13]Globals!R33</f>
        <v>0.47482779880233739</v>
      </c>
      <c r="R7" s="11">
        <f>[13]Globals!S33</f>
        <v>0.44516164995018881</v>
      </c>
      <c r="S7" s="11">
        <f>[13]Globals!T33</f>
        <v>0.44516164995018881</v>
      </c>
      <c r="T7" s="11">
        <f>[13]Globals!U33</f>
        <v>0.44516164995018881</v>
      </c>
      <c r="U7" s="11">
        <f>[13]Globals!V33</f>
        <v>0.9178082191780822</v>
      </c>
      <c r="V7" s="11">
        <f>[13]Globals!W33</f>
        <v>0.9178082191780822</v>
      </c>
      <c r="W7" s="11">
        <f>[13]Globals!X33</f>
        <v>0.9178082191780822</v>
      </c>
      <c r="X7" s="5">
        <f>[13]Globals!Y33</f>
        <v>0.44516164995018881</v>
      </c>
      <c r="Y7" s="11"/>
      <c r="Z7" s="10">
        <f t="shared" si="0"/>
        <v>0.9178082191780822</v>
      </c>
      <c r="AA7" s="5">
        <f t="shared" si="1"/>
        <v>0.47482779880233739</v>
      </c>
      <c r="AB7" s="5">
        <f t="shared" si="2"/>
        <v>0.44516164995018881</v>
      </c>
      <c r="AC7" s="5"/>
    </row>
    <row r="8" spans="1:29" x14ac:dyDescent="0.35">
      <c r="A8" s="10" t="s">
        <v>8</v>
      </c>
      <c r="B8" s="10">
        <f>[13]Globals!C34</f>
        <v>49.96001339999998</v>
      </c>
      <c r="C8" s="11">
        <f>[13]Globals!D34</f>
        <v>49.96001339999998</v>
      </c>
      <c r="D8" s="11">
        <f>[13]Globals!E34</f>
        <v>49.96001339999998</v>
      </c>
      <c r="E8" s="11">
        <f>[13]Globals!F34</f>
        <v>0.70941056901407962</v>
      </c>
      <c r="F8" s="11">
        <f>[13]Globals!G34</f>
        <v>0</v>
      </c>
      <c r="G8" s="11">
        <f>[13]Globals!H34</f>
        <v>0</v>
      </c>
      <c r="H8" s="11">
        <f>[13]Globals!I34</f>
        <v>71</v>
      </c>
      <c r="I8" s="11">
        <f>[13]Globals!J34</f>
        <v>71</v>
      </c>
      <c r="J8" s="11">
        <f>[13]Globals!K34</f>
        <v>0.94366197183098588</v>
      </c>
      <c r="K8" s="11">
        <f>[13]Globals!L34</f>
        <v>0.48932688614176401</v>
      </c>
      <c r="L8" s="11">
        <f>[13]Globals!M34</f>
        <v>0.48932688614176401</v>
      </c>
      <c r="M8" s="11">
        <f>[13]Globals!N34</f>
        <v>0.48932688614176401</v>
      </c>
      <c r="N8" s="11">
        <f>[13]Globals!O34</f>
        <v>1</v>
      </c>
      <c r="O8" s="11">
        <f>[13]Globals!P34</f>
        <v>1</v>
      </c>
      <c r="P8" s="11">
        <f>[13]Globals!Q34</f>
        <v>1</v>
      </c>
      <c r="Q8" s="11">
        <f>[13]Globals!R34</f>
        <v>0.48932688614176401</v>
      </c>
      <c r="R8" s="11">
        <f>[13]Globals!S34</f>
        <v>0.46473582114382722</v>
      </c>
      <c r="S8" s="11">
        <f>[13]Globals!T34</f>
        <v>0.46473582114382722</v>
      </c>
      <c r="T8" s="11">
        <f>[13]Globals!U34</f>
        <v>0.46473582114382722</v>
      </c>
      <c r="U8" s="11">
        <f>[13]Globals!V34</f>
        <v>0.94366197183098588</v>
      </c>
      <c r="V8" s="11">
        <f>[13]Globals!W34</f>
        <v>0.94366197183098588</v>
      </c>
      <c r="W8" s="11">
        <f>[13]Globals!X34</f>
        <v>0.94366197183098588</v>
      </c>
      <c r="X8" s="5">
        <f>[13]Globals!Y34</f>
        <v>0.46473582114382722</v>
      </c>
      <c r="Y8" s="11"/>
      <c r="Z8" s="10">
        <f t="shared" si="0"/>
        <v>0.94366197183098588</v>
      </c>
      <c r="AA8" s="5">
        <f t="shared" si="1"/>
        <v>0.48932688614176401</v>
      </c>
      <c r="AB8" s="5">
        <f t="shared" si="2"/>
        <v>0.46473582114382722</v>
      </c>
      <c r="AC8" s="5"/>
    </row>
    <row r="9" spans="1:29" x14ac:dyDescent="0.35">
      <c r="A9" s="10" t="s">
        <v>9</v>
      </c>
      <c r="B9" s="10">
        <f>[13]Globals!C35</f>
        <v>55.2364023000016</v>
      </c>
      <c r="C9" s="11">
        <f>[13]Globals!D35</f>
        <v>55.2364023000016</v>
      </c>
      <c r="D9" s="11">
        <f>[13]Globals!E35</f>
        <v>55.2364023000016</v>
      </c>
      <c r="E9" s="11">
        <f>[13]Globals!F35</f>
        <v>0.77953611830984504</v>
      </c>
      <c r="F9" s="11">
        <f>[13]Globals!G35</f>
        <v>0</v>
      </c>
      <c r="G9" s="11">
        <f>[13]Globals!H35</f>
        <v>0</v>
      </c>
      <c r="H9" s="11">
        <f>[13]Globals!I35</f>
        <v>73</v>
      </c>
      <c r="I9" s="11">
        <f>[13]Globals!J35</f>
        <v>73</v>
      </c>
      <c r="J9" s="11">
        <f>[13]Globals!K35</f>
        <v>0.94366197183098588</v>
      </c>
      <c r="K9" s="11">
        <f>[13]Globals!L35</f>
        <v>0.50031844716437068</v>
      </c>
      <c r="L9" s="11">
        <f>[13]Globals!M35</f>
        <v>0.50031844716437068</v>
      </c>
      <c r="M9" s="11">
        <f>[13]Globals!N35</f>
        <v>0.50031844716437068</v>
      </c>
      <c r="N9" s="11">
        <f>[13]Globals!O35</f>
        <v>1</v>
      </c>
      <c r="O9" s="11">
        <f>[13]Globals!P35</f>
        <v>1</v>
      </c>
      <c r="P9" s="11">
        <f>[13]Globals!Q35</f>
        <v>1</v>
      </c>
      <c r="Q9" s="11">
        <f>[13]Globals!R35</f>
        <v>0.50031844716437068</v>
      </c>
      <c r="R9" s="11">
        <f>[13]Globals!S35</f>
        <v>0.47514349813765488</v>
      </c>
      <c r="S9" s="11">
        <f>[13]Globals!T35</f>
        <v>0.47514349813765488</v>
      </c>
      <c r="T9" s="11">
        <f>[13]Globals!U35</f>
        <v>0.47514349813765488</v>
      </c>
      <c r="U9" s="11">
        <f>[13]Globals!V35</f>
        <v>0.94366197183098588</v>
      </c>
      <c r="V9" s="11">
        <f>[13]Globals!W35</f>
        <v>0.94366197183098588</v>
      </c>
      <c r="W9" s="11">
        <f>[13]Globals!X35</f>
        <v>0.94366197183098588</v>
      </c>
      <c r="X9" s="5">
        <f>[13]Globals!Y35</f>
        <v>0.47514349813765488</v>
      </c>
      <c r="Y9" s="11"/>
      <c r="Z9" s="10">
        <f t="shared" si="0"/>
        <v>0.94366197183098588</v>
      </c>
      <c r="AA9" s="5">
        <f t="shared" si="1"/>
        <v>0.50031844716437068</v>
      </c>
      <c r="AB9" s="5">
        <f t="shared" si="2"/>
        <v>0.47514349813765488</v>
      </c>
      <c r="AC9" s="5"/>
    </row>
    <row r="10" spans="1:29" x14ac:dyDescent="0.35">
      <c r="A10" s="10" t="s">
        <v>10</v>
      </c>
      <c r="B10" s="10">
        <f>[13]Globals!C36</f>
        <v>86.831572400000368</v>
      </c>
      <c r="C10" s="11">
        <f>[13]Globals!D36</f>
        <v>86.831572400000368</v>
      </c>
      <c r="D10" s="11">
        <f>[13]Globals!E36</f>
        <v>86.831572400000368</v>
      </c>
      <c r="E10" s="11">
        <f>[13]Globals!F36</f>
        <v>1.189473594520553</v>
      </c>
      <c r="F10" s="11">
        <f>[13]Globals!G36</f>
        <v>0</v>
      </c>
      <c r="G10" s="11">
        <f>[13]Globals!H36</f>
        <v>0</v>
      </c>
      <c r="H10" s="11">
        <f>[13]Globals!I36</f>
        <v>73</v>
      </c>
      <c r="I10" s="11">
        <f>[13]Globals!J36</f>
        <v>73</v>
      </c>
      <c r="J10" s="11">
        <f>[13]Globals!K36</f>
        <v>0.97101449275362317</v>
      </c>
      <c r="K10" s="11">
        <f>[13]Globals!L36</f>
        <v>0.52925988853720662</v>
      </c>
      <c r="L10" s="11">
        <f>[13]Globals!M36</f>
        <v>0.52925988853720662</v>
      </c>
      <c r="M10" s="11">
        <f>[13]Globals!N36</f>
        <v>0.52925988853720662</v>
      </c>
      <c r="N10" s="11">
        <f>[13]Globals!O36</f>
        <v>1</v>
      </c>
      <c r="O10" s="11">
        <f>[13]Globals!P36</f>
        <v>1</v>
      </c>
      <c r="P10" s="11">
        <f>[13]Globals!Q36</f>
        <v>1</v>
      </c>
      <c r="Q10" s="11">
        <f>[13]Globals!R36</f>
        <v>0.52925988853720662</v>
      </c>
      <c r="R10" s="11">
        <f>[13]Globals!S36</f>
        <v>0.50744538035569786</v>
      </c>
      <c r="S10" s="11">
        <f>[13]Globals!T36</f>
        <v>0.50744538035569786</v>
      </c>
      <c r="T10" s="11">
        <f>[13]Globals!U36</f>
        <v>0.50744538035569786</v>
      </c>
      <c r="U10" s="11">
        <f>[13]Globals!V36</f>
        <v>0.97101449275362317</v>
      </c>
      <c r="V10" s="11">
        <f>[13]Globals!W36</f>
        <v>0.97101449275362317</v>
      </c>
      <c r="W10" s="11">
        <f>[13]Globals!X36</f>
        <v>0.97101449275362317</v>
      </c>
      <c r="X10" s="5">
        <f>[13]Globals!Y36</f>
        <v>0.50744538035569786</v>
      </c>
      <c r="Y10" s="11"/>
      <c r="Z10" s="10">
        <f t="shared" si="0"/>
        <v>0.97101449275362317</v>
      </c>
      <c r="AA10" s="5">
        <f t="shared" si="1"/>
        <v>0.52925988853720662</v>
      </c>
      <c r="AB10" s="5">
        <f t="shared" si="2"/>
        <v>0.50744538035569786</v>
      </c>
      <c r="AC10" s="5"/>
    </row>
    <row r="11" spans="1:29" x14ac:dyDescent="0.35">
      <c r="A11" s="10" t="s">
        <v>11</v>
      </c>
      <c r="B11" s="10">
        <f>B9-B7</f>
        <v>8.9111437000017304</v>
      </c>
      <c r="C11" s="11">
        <f t="shared" ref="C11:X11" si="3">C9-C7</f>
        <v>8.9111437000017304</v>
      </c>
      <c r="D11" s="11">
        <f t="shared" si="3"/>
        <v>8.9111437000017304</v>
      </c>
      <c r="E11" s="11">
        <f t="shared" si="3"/>
        <v>0.12706768732393137</v>
      </c>
      <c r="F11" s="11">
        <f t="shared" si="3"/>
        <v>0</v>
      </c>
      <c r="G11" s="11">
        <f t="shared" si="3"/>
        <v>0</v>
      </c>
      <c r="H11" s="11">
        <f t="shared" si="3"/>
        <v>2</v>
      </c>
      <c r="I11" s="11">
        <f t="shared" si="3"/>
        <v>2</v>
      </c>
      <c r="J11" s="11">
        <f t="shared" si="3"/>
        <v>2.5853752652903683E-2</v>
      </c>
      <c r="K11" s="11">
        <f t="shared" si="3"/>
        <v>2.5490648362033297E-2</v>
      </c>
      <c r="L11" s="11">
        <f t="shared" si="3"/>
        <v>2.5490648362033297E-2</v>
      </c>
      <c r="M11" s="11">
        <f t="shared" si="3"/>
        <v>2.5490648362033297E-2</v>
      </c>
      <c r="N11" s="11">
        <f t="shared" si="3"/>
        <v>0</v>
      </c>
      <c r="O11" s="11">
        <f t="shared" si="3"/>
        <v>0</v>
      </c>
      <c r="P11" s="11">
        <f t="shared" si="3"/>
        <v>0</v>
      </c>
      <c r="Q11" s="11">
        <f t="shared" si="3"/>
        <v>2.5490648362033297E-2</v>
      </c>
      <c r="R11" s="11">
        <f t="shared" si="3"/>
        <v>2.9981848187466076E-2</v>
      </c>
      <c r="S11" s="11">
        <f t="shared" si="3"/>
        <v>2.9981848187466076E-2</v>
      </c>
      <c r="T11" s="11">
        <f t="shared" si="3"/>
        <v>2.9981848187466076E-2</v>
      </c>
      <c r="U11" s="11">
        <f t="shared" si="3"/>
        <v>2.5853752652903683E-2</v>
      </c>
      <c r="V11" s="11">
        <f t="shared" si="3"/>
        <v>2.5853752652903683E-2</v>
      </c>
      <c r="W11" s="11">
        <f t="shared" si="3"/>
        <v>2.5853752652903683E-2</v>
      </c>
      <c r="X11" s="5">
        <f t="shared" si="3"/>
        <v>2.9981848187466076E-2</v>
      </c>
      <c r="Y11" s="11"/>
      <c r="Z11" s="10">
        <f t="shared" si="0"/>
        <v>2.5853752652903683E-2</v>
      </c>
      <c r="AA11" s="5">
        <f t="shared" si="1"/>
        <v>2.5490648362033297E-2</v>
      </c>
      <c r="AB11" s="5">
        <f t="shared" si="2"/>
        <v>2.9981848187466076E-2</v>
      </c>
      <c r="AC11" s="5"/>
    </row>
    <row r="12" spans="1:29" ht="15" thickBot="1" x14ac:dyDescent="0.4">
      <c r="A12" s="12" t="s">
        <v>12</v>
      </c>
      <c r="B12" s="12">
        <f>B10-B6</f>
        <v>48.760379299999386</v>
      </c>
      <c r="C12" s="13">
        <f t="shared" ref="C12:X12" si="4">C10-C6</f>
        <v>48.760379299999386</v>
      </c>
      <c r="D12" s="13">
        <f t="shared" si="4"/>
        <v>48.760379299999386</v>
      </c>
      <c r="E12" s="13">
        <f t="shared" si="4"/>
        <v>0.65325960719659548</v>
      </c>
      <c r="F12" s="13">
        <f t="shared" si="4"/>
        <v>0</v>
      </c>
      <c r="G12" s="13">
        <f t="shared" si="4"/>
        <v>0</v>
      </c>
      <c r="H12" s="13">
        <f t="shared" si="4"/>
        <v>4</v>
      </c>
      <c r="I12" s="13">
        <f t="shared" si="4"/>
        <v>4</v>
      </c>
      <c r="J12" s="13">
        <f t="shared" si="4"/>
        <v>5.3206273575540974E-2</v>
      </c>
      <c r="K12" s="13">
        <f t="shared" si="4"/>
        <v>0.11851805438522045</v>
      </c>
      <c r="L12" s="13">
        <f t="shared" si="4"/>
        <v>0.11851805438522045</v>
      </c>
      <c r="M12" s="13">
        <f t="shared" si="4"/>
        <v>0.11851805438522045</v>
      </c>
      <c r="N12" s="13">
        <f t="shared" si="4"/>
        <v>2.3148539893141806E-2</v>
      </c>
      <c r="O12" s="13">
        <f t="shared" si="4"/>
        <v>0</v>
      </c>
      <c r="P12" s="13">
        <f t="shared" si="4"/>
        <v>0</v>
      </c>
      <c r="Q12" s="13">
        <f t="shared" si="4"/>
        <v>0.11851805438522045</v>
      </c>
      <c r="R12" s="13">
        <f t="shared" si="4"/>
        <v>0.13046314901072426</v>
      </c>
      <c r="S12" s="13">
        <f t="shared" si="4"/>
        <v>0.13046314901072426</v>
      </c>
      <c r="T12" s="13">
        <f t="shared" si="4"/>
        <v>0.13046314901072426</v>
      </c>
      <c r="U12" s="13">
        <f t="shared" si="4"/>
        <v>7.44521937514383E-2</v>
      </c>
      <c r="V12" s="13">
        <f t="shared" si="4"/>
        <v>5.3206273575540974E-2</v>
      </c>
      <c r="W12" s="13">
        <f t="shared" si="4"/>
        <v>5.3206273575540974E-2</v>
      </c>
      <c r="X12" s="14">
        <f t="shared" si="4"/>
        <v>0.13046314901072426</v>
      </c>
      <c r="Y12" s="11"/>
      <c r="Z12" s="12">
        <f t="shared" si="0"/>
        <v>5.3206273575540974E-2</v>
      </c>
      <c r="AA12" s="14">
        <f t="shared" si="1"/>
        <v>0.11851805438522045</v>
      </c>
      <c r="AB12" s="14">
        <f t="shared" si="2"/>
        <v>0.13046314901072426</v>
      </c>
      <c r="AC12" s="14"/>
    </row>
    <row r="13" spans="1:29" ht="15" thickBot="1" x14ac:dyDescent="0.4">
      <c r="Y13" s="11"/>
    </row>
    <row r="14" spans="1:29" ht="15" thickBot="1" x14ac:dyDescent="0.4">
      <c r="A14" s="1" t="s">
        <v>1</v>
      </c>
      <c r="B14" s="2" t="s">
        <v>28</v>
      </c>
      <c r="C14" s="3"/>
      <c r="Y14" s="11"/>
    </row>
    <row r="15" spans="1:29" ht="15" thickBot="1" x14ac:dyDescent="0.4">
      <c r="A15" s="4" t="s">
        <v>0</v>
      </c>
      <c r="B15" s="15" t="s">
        <v>3</v>
      </c>
      <c r="C15" s="16"/>
      <c r="Y15" s="11"/>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Y16" s="11"/>
      <c r="Z16" s="6" t="s">
        <v>39</v>
      </c>
      <c r="AA16" s="3" t="s">
        <v>40</v>
      </c>
      <c r="AB16" s="3" t="s">
        <v>41</v>
      </c>
    </row>
    <row r="17" spans="1:29" x14ac:dyDescent="0.35">
      <c r="A17" s="15" t="s">
        <v>4</v>
      </c>
      <c r="B17" s="15">
        <f>[14]Globals!C30</f>
        <v>68.442535855999935</v>
      </c>
      <c r="C17" s="9">
        <f>[14]Globals!D30</f>
        <v>68.442535855999935</v>
      </c>
      <c r="D17" s="9">
        <f>[14]Globals!E30</f>
        <v>68.442535855999935</v>
      </c>
      <c r="E17" s="9">
        <f>[14]Globals!F30</f>
        <v>0.95450557798937907</v>
      </c>
      <c r="F17" s="9">
        <f>[14]Globals!G30</f>
        <v>0</v>
      </c>
      <c r="G17" s="9">
        <f>[14]Globals!H30</f>
        <v>0</v>
      </c>
      <c r="H17" s="9">
        <f>[14]Globals!I30</f>
        <v>71.56</v>
      </c>
      <c r="I17" s="9">
        <f>[14]Globals!J30</f>
        <v>71.56</v>
      </c>
      <c r="J17" s="9">
        <f>[14]Globals!K30</f>
        <v>0.93660277328054065</v>
      </c>
      <c r="K17" s="9">
        <f>[14]Globals!L30</f>
        <v>0.44739540646156639</v>
      </c>
      <c r="L17" s="9">
        <f>[14]Globals!M30</f>
        <v>0.44739540646156639</v>
      </c>
      <c r="M17" s="9">
        <f>[14]Globals!N30</f>
        <v>0.44739540646156639</v>
      </c>
      <c r="N17" s="9">
        <f>[14]Globals!O30</f>
        <v>0.99331899337175811</v>
      </c>
      <c r="O17" s="9">
        <f>[14]Globals!P30</f>
        <v>1</v>
      </c>
      <c r="P17" s="9">
        <f>[14]Globals!Q30</f>
        <v>1</v>
      </c>
      <c r="Q17" s="9">
        <f>[14]Globals!R30</f>
        <v>0.44739540646156639</v>
      </c>
      <c r="R17" s="9">
        <f>[14]Globals!S30</f>
        <v>0.41937571855169908</v>
      </c>
      <c r="S17" s="9">
        <f>[14]Globals!T30</f>
        <v>0.41937571855169908</v>
      </c>
      <c r="T17" s="9">
        <f>[14]Globals!U30</f>
        <v>0.41937571855169908</v>
      </c>
      <c r="U17" s="9">
        <f>[14]Globals!V30</f>
        <v>0.93040157898896536</v>
      </c>
      <c r="V17" s="9">
        <f>[14]Globals!W30</f>
        <v>0.93660277328054065</v>
      </c>
      <c r="W17" s="9">
        <f>[14]Globals!X30</f>
        <v>0.93660277328054065</v>
      </c>
      <c r="X17" s="16">
        <f>[14]Globals!Y30</f>
        <v>0.41937571855169908</v>
      </c>
      <c r="Y17" s="11"/>
      <c r="Z17" s="15">
        <f>J17</f>
        <v>0.93660277328054065</v>
      </c>
      <c r="AA17" s="16">
        <f>Q17</f>
        <v>0.44739540646156639</v>
      </c>
      <c r="AB17" s="16">
        <f>X17</f>
        <v>0.41937571855169908</v>
      </c>
      <c r="AC17" s="16"/>
    </row>
    <row r="18" spans="1:29" x14ac:dyDescent="0.35">
      <c r="A18" s="10" t="s">
        <v>5</v>
      </c>
      <c r="B18" s="10">
        <f>[14]Globals!C31</f>
        <v>13.75220721166769</v>
      </c>
      <c r="C18" s="11">
        <f>[14]Globals!D31</f>
        <v>13.75220721166769</v>
      </c>
      <c r="D18" s="11">
        <f>[14]Globals!E31</f>
        <v>13.75220721166769</v>
      </c>
      <c r="E18" s="11">
        <f>[14]Globals!F31</f>
        <v>0.18225069071432881</v>
      </c>
      <c r="F18" s="11">
        <f>[14]Globals!G31</f>
        <v>0</v>
      </c>
      <c r="G18" s="11">
        <f>[14]Globals!H31</f>
        <v>0</v>
      </c>
      <c r="H18" s="11">
        <f>[14]Globals!I31</f>
        <v>1.356465996625053</v>
      </c>
      <c r="I18" s="11">
        <f>[14]Globals!J31</f>
        <v>1.356465996625053</v>
      </c>
      <c r="J18" s="11">
        <f>[14]Globals!K31</f>
        <v>1.789185028683923E-2</v>
      </c>
      <c r="K18" s="11">
        <f>[14]Globals!L31</f>
        <v>3.0334697555542928E-2</v>
      </c>
      <c r="L18" s="11">
        <f>[14]Globals!M31</f>
        <v>3.0334697555542928E-2</v>
      </c>
      <c r="M18" s="11">
        <f>[14]Globals!N31</f>
        <v>3.0334697555542928E-2</v>
      </c>
      <c r="N18" s="11">
        <f>[14]Globals!O31</f>
        <v>9.7402100776904019E-3</v>
      </c>
      <c r="O18" s="11">
        <f>[14]Globals!P31</f>
        <v>0</v>
      </c>
      <c r="P18" s="11">
        <f>[14]Globals!Q31</f>
        <v>0</v>
      </c>
      <c r="Q18" s="11">
        <f>[14]Globals!R31</f>
        <v>3.0334697555542928E-2</v>
      </c>
      <c r="R18" s="11">
        <f>[14]Globals!S31</f>
        <v>3.4514955541528017E-2</v>
      </c>
      <c r="S18" s="11">
        <f>[14]Globals!T31</f>
        <v>3.4514955541528017E-2</v>
      </c>
      <c r="T18" s="11">
        <f>[14]Globals!U31</f>
        <v>3.4514955541528017E-2</v>
      </c>
      <c r="U18" s="11">
        <f>[14]Globals!V31</f>
        <v>2.2540918409677872E-2</v>
      </c>
      <c r="V18" s="11">
        <f>[14]Globals!W31</f>
        <v>1.789185028683923E-2</v>
      </c>
      <c r="W18" s="11">
        <f>[14]Globals!X31</f>
        <v>1.789185028683923E-2</v>
      </c>
      <c r="X18" s="5">
        <f>[14]Globals!Y31</f>
        <v>3.4514955541528017E-2</v>
      </c>
      <c r="Y18" s="11"/>
      <c r="Z18" s="10">
        <f t="shared" ref="Z18:Z25" si="5">J18</f>
        <v>1.789185028683923E-2</v>
      </c>
      <c r="AA18" s="5">
        <f t="shared" ref="AA18:AA25" si="6">Q18</f>
        <v>3.0334697555542928E-2</v>
      </c>
      <c r="AB18" s="5">
        <f t="shared" ref="AB18:AB25" si="7">X18</f>
        <v>3.4514955541528017E-2</v>
      </c>
      <c r="AC18" s="5"/>
    </row>
    <row r="19" spans="1:29" x14ac:dyDescent="0.35">
      <c r="A19" s="10" t="s">
        <v>6</v>
      </c>
      <c r="B19" s="10">
        <f>[14]Globals!C32</f>
        <v>42.875914799999236</v>
      </c>
      <c r="C19" s="11">
        <f>[14]Globals!D32</f>
        <v>42.875914799999236</v>
      </c>
      <c r="D19" s="11">
        <f>[14]Globals!E32</f>
        <v>42.875914799999236</v>
      </c>
      <c r="E19" s="11">
        <f>[14]Globals!F32</f>
        <v>0.60388612394365127</v>
      </c>
      <c r="F19" s="11">
        <f>[14]Globals!G32</f>
        <v>0</v>
      </c>
      <c r="G19" s="11">
        <f>[14]Globals!H32</f>
        <v>0</v>
      </c>
      <c r="H19" s="11">
        <f>[14]Globals!I32</f>
        <v>69</v>
      </c>
      <c r="I19" s="11">
        <f>[14]Globals!J32</f>
        <v>69</v>
      </c>
      <c r="J19" s="11">
        <f>[14]Globals!K32</f>
        <v>0.9178082191780822</v>
      </c>
      <c r="K19" s="11">
        <f>[14]Globals!L32</f>
        <v>0.40070512110955459</v>
      </c>
      <c r="L19" s="11">
        <f>[14]Globals!M32</f>
        <v>0.40070512110955459</v>
      </c>
      <c r="M19" s="11">
        <f>[14]Globals!N32</f>
        <v>0.40070512110955459</v>
      </c>
      <c r="N19" s="11">
        <f>[14]Globals!O32</f>
        <v>0.96726088183040848</v>
      </c>
      <c r="O19" s="11">
        <f>[14]Globals!P32</f>
        <v>1</v>
      </c>
      <c r="P19" s="11">
        <f>[14]Globals!Q32</f>
        <v>1</v>
      </c>
      <c r="Q19" s="11">
        <f>[14]Globals!R32</f>
        <v>0.40070512110955459</v>
      </c>
      <c r="R19" s="11">
        <f>[14]Globals!S32</f>
        <v>0.36777045362109811</v>
      </c>
      <c r="S19" s="11">
        <f>[14]Globals!T32</f>
        <v>0.36777045362109811</v>
      </c>
      <c r="T19" s="11">
        <f>[14]Globals!U32</f>
        <v>0.36777045362109811</v>
      </c>
      <c r="U19" s="11">
        <f>[14]Globals!V32</f>
        <v>0.88775998743338858</v>
      </c>
      <c r="V19" s="11">
        <f>[14]Globals!W32</f>
        <v>0.9178082191780822</v>
      </c>
      <c r="W19" s="11">
        <f>[14]Globals!X32</f>
        <v>0.9178082191780822</v>
      </c>
      <c r="X19" s="5">
        <f>[14]Globals!Y32</f>
        <v>0.36777045362109811</v>
      </c>
      <c r="Y19" s="11"/>
      <c r="Z19" s="10">
        <f t="shared" si="5"/>
        <v>0.9178082191780822</v>
      </c>
      <c r="AA19" s="5">
        <f t="shared" si="6"/>
        <v>0.40070512110955459</v>
      </c>
      <c r="AB19" s="5">
        <f t="shared" si="7"/>
        <v>0.36777045362109811</v>
      </c>
      <c r="AC19" s="5"/>
    </row>
    <row r="20" spans="1:29" x14ac:dyDescent="0.35">
      <c r="A20" s="10" t="s">
        <v>7</v>
      </c>
      <c r="B20" s="10">
        <f>[14]Globals!C33</f>
        <v>59.893744900000122</v>
      </c>
      <c r="C20" s="11">
        <f>[14]Globals!D33</f>
        <v>59.893744900000122</v>
      </c>
      <c r="D20" s="11">
        <f>[14]Globals!E33</f>
        <v>59.893744900000122</v>
      </c>
      <c r="E20" s="11">
        <f>[14]Globals!F33</f>
        <v>0.82046225890411117</v>
      </c>
      <c r="F20" s="11">
        <f>[14]Globals!G33</f>
        <v>0</v>
      </c>
      <c r="G20" s="11">
        <f>[14]Globals!H33</f>
        <v>0</v>
      </c>
      <c r="H20" s="11">
        <f>[14]Globals!I33</f>
        <v>71</v>
      </c>
      <c r="I20" s="11">
        <f>[14]Globals!J33</f>
        <v>71</v>
      </c>
      <c r="J20" s="11">
        <f>[14]Globals!K33</f>
        <v>0.9178082191780822</v>
      </c>
      <c r="K20" s="11">
        <f>[14]Globals!L33</f>
        <v>0.4222656675661427</v>
      </c>
      <c r="L20" s="11">
        <f>[14]Globals!M33</f>
        <v>0.4222656675661427</v>
      </c>
      <c r="M20" s="11">
        <f>[14]Globals!N33</f>
        <v>0.4222656675661427</v>
      </c>
      <c r="N20" s="11">
        <f>[14]Globals!O33</f>
        <v>0.98782198162377444</v>
      </c>
      <c r="O20" s="11">
        <f>[14]Globals!P33</f>
        <v>1</v>
      </c>
      <c r="P20" s="11">
        <f>[14]Globals!Q33</f>
        <v>1</v>
      </c>
      <c r="Q20" s="11">
        <f>[14]Globals!R33</f>
        <v>0.4222656675661427</v>
      </c>
      <c r="R20" s="11">
        <f>[14]Globals!S33</f>
        <v>0.39526520889539413</v>
      </c>
      <c r="S20" s="11">
        <f>[14]Globals!T33</f>
        <v>0.39526520889539413</v>
      </c>
      <c r="T20" s="11">
        <f>[14]Globals!U33</f>
        <v>0.39526520889539413</v>
      </c>
      <c r="U20" s="11">
        <f>[14]Globals!V33</f>
        <v>0.91650526291070489</v>
      </c>
      <c r="V20" s="11">
        <f>[14]Globals!W33</f>
        <v>0.9178082191780822</v>
      </c>
      <c r="W20" s="11">
        <f>[14]Globals!X33</f>
        <v>0.9178082191780822</v>
      </c>
      <c r="X20" s="5">
        <f>[14]Globals!Y33</f>
        <v>0.39526520889539413</v>
      </c>
      <c r="Y20" s="11"/>
      <c r="Z20" s="10">
        <f t="shared" si="5"/>
        <v>0.9178082191780822</v>
      </c>
      <c r="AA20" s="5">
        <f t="shared" si="6"/>
        <v>0.4222656675661427</v>
      </c>
      <c r="AB20" s="5">
        <f t="shared" si="7"/>
        <v>0.39526520889539413</v>
      </c>
      <c r="AC20" s="5"/>
    </row>
    <row r="21" spans="1:29" x14ac:dyDescent="0.35">
      <c r="A21" s="10" t="s">
        <v>8</v>
      </c>
      <c r="B21" s="10">
        <f>[14]Globals!C34</f>
        <v>68.390182299998514</v>
      </c>
      <c r="C21" s="11">
        <f>[14]Globals!D34</f>
        <v>68.390182299998514</v>
      </c>
      <c r="D21" s="11">
        <f>[14]Globals!E34</f>
        <v>68.390182299998514</v>
      </c>
      <c r="E21" s="11">
        <f>[14]Globals!F34</f>
        <v>0.94810768450703165</v>
      </c>
      <c r="F21" s="11">
        <f>[14]Globals!G34</f>
        <v>0</v>
      </c>
      <c r="G21" s="11">
        <f>[14]Globals!H34</f>
        <v>0</v>
      </c>
      <c r="H21" s="11">
        <f>[14]Globals!I34</f>
        <v>71</v>
      </c>
      <c r="I21" s="11">
        <f>[14]Globals!J34</f>
        <v>71</v>
      </c>
      <c r="J21" s="11">
        <f>[14]Globals!K34</f>
        <v>0.94366197183098588</v>
      </c>
      <c r="K21" s="11">
        <f>[14]Globals!L34</f>
        <v>0.4443415560993168</v>
      </c>
      <c r="L21" s="11">
        <f>[14]Globals!M34</f>
        <v>0.4443415560993168</v>
      </c>
      <c r="M21" s="11">
        <f>[14]Globals!N34</f>
        <v>0.4443415560993168</v>
      </c>
      <c r="N21" s="11">
        <f>[14]Globals!O34</f>
        <v>1</v>
      </c>
      <c r="O21" s="11">
        <f>[14]Globals!P34</f>
        <v>1</v>
      </c>
      <c r="P21" s="11">
        <f>[14]Globals!Q34</f>
        <v>1</v>
      </c>
      <c r="Q21" s="11">
        <f>[14]Globals!R34</f>
        <v>0.4443415560993168</v>
      </c>
      <c r="R21" s="11">
        <f>[14]Globals!S34</f>
        <v>0.41223534539808793</v>
      </c>
      <c r="S21" s="11">
        <f>[14]Globals!T34</f>
        <v>0.41223534539808793</v>
      </c>
      <c r="T21" s="11">
        <f>[14]Globals!U34</f>
        <v>0.41223534539808793</v>
      </c>
      <c r="U21" s="11">
        <f>[14]Globals!V34</f>
        <v>0.92784187996448952</v>
      </c>
      <c r="V21" s="11">
        <f>[14]Globals!W34</f>
        <v>0.94366197183098588</v>
      </c>
      <c r="W21" s="11">
        <f>[14]Globals!X34</f>
        <v>0.94366197183098588</v>
      </c>
      <c r="X21" s="5">
        <f>[14]Globals!Y34</f>
        <v>0.41223534539808793</v>
      </c>
      <c r="Y21" s="11"/>
      <c r="Z21" s="10">
        <f t="shared" si="5"/>
        <v>0.94366197183098588</v>
      </c>
      <c r="AA21" s="5">
        <f t="shared" si="6"/>
        <v>0.4443415560993168</v>
      </c>
      <c r="AB21" s="5">
        <f t="shared" si="7"/>
        <v>0.41223534539808793</v>
      </c>
      <c r="AC21" s="5"/>
    </row>
    <row r="22" spans="1:29" x14ac:dyDescent="0.35">
      <c r="A22" s="10" t="s">
        <v>9</v>
      </c>
      <c r="B22" s="10">
        <f>[14]Globals!C35</f>
        <v>79.977095600000212</v>
      </c>
      <c r="C22" s="11">
        <f>[14]Globals!D35</f>
        <v>79.977095600000212</v>
      </c>
      <c r="D22" s="11">
        <f>[14]Globals!E35</f>
        <v>79.977095600000212</v>
      </c>
      <c r="E22" s="11">
        <f>[14]Globals!F35</f>
        <v>1.0955766520547969</v>
      </c>
      <c r="F22" s="11">
        <f>[14]Globals!G35</f>
        <v>0</v>
      </c>
      <c r="G22" s="11">
        <f>[14]Globals!H35</f>
        <v>0</v>
      </c>
      <c r="H22" s="11">
        <f>[14]Globals!I35</f>
        <v>73</v>
      </c>
      <c r="I22" s="11">
        <f>[14]Globals!J35</f>
        <v>73</v>
      </c>
      <c r="J22" s="11">
        <f>[14]Globals!K35</f>
        <v>0.94366197183098588</v>
      </c>
      <c r="K22" s="11">
        <f>[14]Globals!L35</f>
        <v>0.46322060419518979</v>
      </c>
      <c r="L22" s="11">
        <f>[14]Globals!M35</f>
        <v>0.46322060419518979</v>
      </c>
      <c r="M22" s="11">
        <f>[14]Globals!N35</f>
        <v>0.46322060419518979</v>
      </c>
      <c r="N22" s="11">
        <f>[14]Globals!O35</f>
        <v>1</v>
      </c>
      <c r="O22" s="11">
        <f>[14]Globals!P35</f>
        <v>1</v>
      </c>
      <c r="P22" s="11">
        <f>[14]Globals!Q35</f>
        <v>1</v>
      </c>
      <c r="Q22" s="11">
        <f>[14]Globals!R35</f>
        <v>0.46322060419518979</v>
      </c>
      <c r="R22" s="11">
        <f>[14]Globals!S35</f>
        <v>0.43640179507943361</v>
      </c>
      <c r="S22" s="11">
        <f>[14]Globals!T35</f>
        <v>0.43640179507943361</v>
      </c>
      <c r="T22" s="11">
        <f>[14]Globals!U35</f>
        <v>0.43640179507943361</v>
      </c>
      <c r="U22" s="11">
        <f>[14]Globals!V35</f>
        <v>0.94366197183098588</v>
      </c>
      <c r="V22" s="11">
        <f>[14]Globals!W35</f>
        <v>0.94366197183098588</v>
      </c>
      <c r="W22" s="11">
        <f>[14]Globals!X35</f>
        <v>0.94366197183098588</v>
      </c>
      <c r="X22" s="5">
        <f>[14]Globals!Y35</f>
        <v>0.43640179507943361</v>
      </c>
      <c r="Y22" s="11"/>
      <c r="Z22" s="10">
        <f t="shared" si="5"/>
        <v>0.94366197183098588</v>
      </c>
      <c r="AA22" s="5">
        <f t="shared" si="6"/>
        <v>0.46322060419518979</v>
      </c>
      <c r="AB22" s="5">
        <f t="shared" si="7"/>
        <v>0.43640179507943361</v>
      </c>
      <c r="AC22" s="5"/>
    </row>
    <row r="23" spans="1:29" x14ac:dyDescent="0.35">
      <c r="A23" s="10" t="s">
        <v>10</v>
      </c>
      <c r="B23" s="10">
        <f>[14]Globals!C36</f>
        <v>93.303430400001844</v>
      </c>
      <c r="C23" s="11">
        <f>[14]Globals!D36</f>
        <v>93.303430400001844</v>
      </c>
      <c r="D23" s="11">
        <f>[14]Globals!E36</f>
        <v>93.303430400001844</v>
      </c>
      <c r="E23" s="11">
        <f>[14]Globals!F36</f>
        <v>1.278129183561669</v>
      </c>
      <c r="F23" s="11">
        <f>[14]Globals!G36</f>
        <v>0</v>
      </c>
      <c r="G23" s="11">
        <f>[14]Globals!H36</f>
        <v>0</v>
      </c>
      <c r="H23" s="11">
        <f>[14]Globals!I36</f>
        <v>73</v>
      </c>
      <c r="I23" s="11">
        <f>[14]Globals!J36</f>
        <v>73</v>
      </c>
      <c r="J23" s="11">
        <f>[14]Globals!K36</f>
        <v>0.97101449275362317</v>
      </c>
      <c r="K23" s="11">
        <f>[14]Globals!L36</f>
        <v>0.51165973995491143</v>
      </c>
      <c r="L23" s="11">
        <f>[14]Globals!M36</f>
        <v>0.51165973995491143</v>
      </c>
      <c r="M23" s="11">
        <f>[14]Globals!N36</f>
        <v>0.51165973995491143</v>
      </c>
      <c r="N23" s="11">
        <f>[14]Globals!O36</f>
        <v>1</v>
      </c>
      <c r="O23" s="11">
        <f>[14]Globals!P36</f>
        <v>1</v>
      </c>
      <c r="P23" s="11">
        <f>[14]Globals!Q36</f>
        <v>1</v>
      </c>
      <c r="Q23" s="11">
        <f>[14]Globals!R36</f>
        <v>0.51165973995491143</v>
      </c>
      <c r="R23" s="11">
        <f>[14]Globals!S36</f>
        <v>0.49123418784751138</v>
      </c>
      <c r="S23" s="11">
        <f>[14]Globals!T36</f>
        <v>0.49123418784751138</v>
      </c>
      <c r="T23" s="11">
        <f>[14]Globals!U36</f>
        <v>0.49123418784751138</v>
      </c>
      <c r="U23" s="11">
        <f>[14]Globals!V36</f>
        <v>0.97101449275362317</v>
      </c>
      <c r="V23" s="11">
        <f>[14]Globals!W36</f>
        <v>0.97101449275362317</v>
      </c>
      <c r="W23" s="11">
        <f>[14]Globals!X36</f>
        <v>0.97101449275362317</v>
      </c>
      <c r="X23" s="5">
        <f>[14]Globals!Y36</f>
        <v>0.49123418784751138</v>
      </c>
      <c r="Y23" s="11"/>
      <c r="Z23" s="10">
        <f t="shared" si="5"/>
        <v>0.97101449275362317</v>
      </c>
      <c r="AA23" s="5">
        <f t="shared" si="6"/>
        <v>0.51165973995491143</v>
      </c>
      <c r="AB23" s="5">
        <f t="shared" si="7"/>
        <v>0.49123418784751138</v>
      </c>
      <c r="AC23" s="5"/>
    </row>
    <row r="24" spans="1:29" x14ac:dyDescent="0.35">
      <c r="A24" s="10" t="s">
        <v>11</v>
      </c>
      <c r="B24" s="10">
        <f>B22-B20</f>
        <v>20.083350700000089</v>
      </c>
      <c r="C24" s="11">
        <f t="shared" ref="C24:X24" si="8">C22-C20</f>
        <v>20.083350700000089</v>
      </c>
      <c r="D24" s="11">
        <f t="shared" si="8"/>
        <v>20.083350700000089</v>
      </c>
      <c r="E24" s="11">
        <f t="shared" si="8"/>
        <v>0.27511439315068575</v>
      </c>
      <c r="F24" s="11">
        <f t="shared" si="8"/>
        <v>0</v>
      </c>
      <c r="G24" s="11">
        <f t="shared" si="8"/>
        <v>0</v>
      </c>
      <c r="H24" s="11">
        <f t="shared" si="8"/>
        <v>2</v>
      </c>
      <c r="I24" s="11">
        <f t="shared" si="8"/>
        <v>2</v>
      </c>
      <c r="J24" s="11">
        <f t="shared" si="8"/>
        <v>2.5853752652903683E-2</v>
      </c>
      <c r="K24" s="11">
        <f t="shared" si="8"/>
        <v>4.095493662904709E-2</v>
      </c>
      <c r="L24" s="11">
        <f t="shared" si="8"/>
        <v>4.095493662904709E-2</v>
      </c>
      <c r="M24" s="11">
        <f t="shared" si="8"/>
        <v>4.095493662904709E-2</v>
      </c>
      <c r="N24" s="11">
        <f t="shared" si="8"/>
        <v>1.2178018376225563E-2</v>
      </c>
      <c r="O24" s="11">
        <f t="shared" si="8"/>
        <v>0</v>
      </c>
      <c r="P24" s="11">
        <f t="shared" si="8"/>
        <v>0</v>
      </c>
      <c r="Q24" s="11">
        <f t="shared" si="8"/>
        <v>4.095493662904709E-2</v>
      </c>
      <c r="R24" s="11">
        <f t="shared" si="8"/>
        <v>4.1136586184039481E-2</v>
      </c>
      <c r="S24" s="11">
        <f t="shared" si="8"/>
        <v>4.1136586184039481E-2</v>
      </c>
      <c r="T24" s="11">
        <f t="shared" si="8"/>
        <v>4.1136586184039481E-2</v>
      </c>
      <c r="U24" s="11">
        <f t="shared" si="8"/>
        <v>2.7156708920280992E-2</v>
      </c>
      <c r="V24" s="11">
        <f t="shared" si="8"/>
        <v>2.5853752652903683E-2</v>
      </c>
      <c r="W24" s="11">
        <f t="shared" si="8"/>
        <v>2.5853752652903683E-2</v>
      </c>
      <c r="X24" s="5">
        <f t="shared" si="8"/>
        <v>4.1136586184039481E-2</v>
      </c>
      <c r="Y24" s="11"/>
      <c r="Z24" s="10">
        <f t="shared" si="5"/>
        <v>2.5853752652903683E-2</v>
      </c>
      <c r="AA24" s="5">
        <f t="shared" si="6"/>
        <v>4.095493662904709E-2</v>
      </c>
      <c r="AB24" s="5">
        <f t="shared" si="7"/>
        <v>4.1136586184039481E-2</v>
      </c>
      <c r="AC24" s="5"/>
    </row>
    <row r="25" spans="1:29" ht="15" thickBot="1" x14ac:dyDescent="0.4">
      <c r="A25" s="12" t="s">
        <v>12</v>
      </c>
      <c r="B25" s="12">
        <f>B23-B19</f>
        <v>50.427515600002607</v>
      </c>
      <c r="C25" s="13">
        <f t="shared" ref="C25:X25" si="9">C23-C19</f>
        <v>50.427515600002607</v>
      </c>
      <c r="D25" s="13">
        <f t="shared" si="9"/>
        <v>50.427515600002607</v>
      </c>
      <c r="E25" s="13">
        <f t="shared" si="9"/>
        <v>0.67424305961801778</v>
      </c>
      <c r="F25" s="13">
        <f t="shared" si="9"/>
        <v>0</v>
      </c>
      <c r="G25" s="13">
        <f t="shared" si="9"/>
        <v>0</v>
      </c>
      <c r="H25" s="13">
        <f t="shared" si="9"/>
        <v>4</v>
      </c>
      <c r="I25" s="13">
        <f t="shared" si="9"/>
        <v>4</v>
      </c>
      <c r="J25" s="13">
        <f t="shared" si="9"/>
        <v>5.3206273575540974E-2</v>
      </c>
      <c r="K25" s="13">
        <f t="shared" si="9"/>
        <v>0.11095461884535684</v>
      </c>
      <c r="L25" s="13">
        <f t="shared" si="9"/>
        <v>0.11095461884535684</v>
      </c>
      <c r="M25" s="13">
        <f t="shared" si="9"/>
        <v>0.11095461884535684</v>
      </c>
      <c r="N25" s="13">
        <f t="shared" si="9"/>
        <v>3.2739118169591519E-2</v>
      </c>
      <c r="O25" s="13">
        <f t="shared" si="9"/>
        <v>0</v>
      </c>
      <c r="P25" s="13">
        <f t="shared" si="9"/>
        <v>0</v>
      </c>
      <c r="Q25" s="13">
        <f t="shared" si="9"/>
        <v>0.11095461884535684</v>
      </c>
      <c r="R25" s="13">
        <f t="shared" si="9"/>
        <v>0.12346373422641327</v>
      </c>
      <c r="S25" s="13">
        <f t="shared" si="9"/>
        <v>0.12346373422641327</v>
      </c>
      <c r="T25" s="13">
        <f t="shared" si="9"/>
        <v>0.12346373422641327</v>
      </c>
      <c r="U25" s="13">
        <f t="shared" si="9"/>
        <v>8.3254505320234595E-2</v>
      </c>
      <c r="V25" s="13">
        <f t="shared" si="9"/>
        <v>5.3206273575540974E-2</v>
      </c>
      <c r="W25" s="13">
        <f t="shared" si="9"/>
        <v>5.3206273575540974E-2</v>
      </c>
      <c r="X25" s="14">
        <f t="shared" si="9"/>
        <v>0.12346373422641327</v>
      </c>
      <c r="Y25" s="11"/>
      <c r="Z25" s="12">
        <f t="shared" si="5"/>
        <v>5.3206273575540974E-2</v>
      </c>
      <c r="AA25" s="14">
        <f t="shared" si="6"/>
        <v>0.11095461884535684</v>
      </c>
      <c r="AB25" s="14">
        <f t="shared" si="7"/>
        <v>0.12346373422641327</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[15]Globals!C30</f>
        <v>59.790162711999848</v>
      </c>
      <c r="C30" s="9">
        <f>[15]Globals!D30</f>
        <v>59.790162711999848</v>
      </c>
      <c r="D30" s="9">
        <f>[15]Globals!E30</f>
        <v>59.790162711999848</v>
      </c>
      <c r="E30" s="9">
        <f>[15]Globals!F30</f>
        <v>0.82761880498780938</v>
      </c>
      <c r="F30" s="9">
        <f>[15]Globals!G30</f>
        <v>0</v>
      </c>
      <c r="G30" s="9">
        <f>[15]Globals!H30</f>
        <v>0</v>
      </c>
      <c r="H30" s="9">
        <f>[15]Globals!I30</f>
        <v>72.12</v>
      </c>
      <c r="I30" s="9">
        <f>[15]Globals!J30</f>
        <v>72.12</v>
      </c>
      <c r="J30" s="9">
        <f>[15]Globals!K30</f>
        <v>0.929243821076149</v>
      </c>
      <c r="K30" s="9">
        <f>[15]Globals!L30</f>
        <v>0.46707372476011161</v>
      </c>
      <c r="L30" s="9">
        <f>[15]Globals!M30</f>
        <v>0.46707372476011161</v>
      </c>
      <c r="M30" s="9">
        <f>[15]Globals!N30</f>
        <v>0.46707372476011161</v>
      </c>
      <c r="N30" s="9">
        <f>[15]Globals!O30</f>
        <v>0.99705634293269951</v>
      </c>
      <c r="O30" s="9">
        <f>[15]Globals!P30</f>
        <v>1</v>
      </c>
      <c r="P30" s="9">
        <f>[15]Globals!Q30</f>
        <v>1</v>
      </c>
      <c r="Q30" s="9">
        <f>[15]Globals!R30</f>
        <v>0.46707372476011161</v>
      </c>
      <c r="R30" s="9">
        <f>[15]Globals!S30</f>
        <v>0.43431686706207501</v>
      </c>
      <c r="S30" s="9">
        <f>[15]Globals!T30</f>
        <v>0.43431686706207501</v>
      </c>
      <c r="T30" s="9">
        <f>[15]Globals!U30</f>
        <v>0.43431686706207501</v>
      </c>
      <c r="U30" s="9">
        <f>[15]Globals!V30</f>
        <v>0.92651336414351382</v>
      </c>
      <c r="V30" s="9">
        <f>[15]Globals!W30</f>
        <v>0.929243821076149</v>
      </c>
      <c r="W30" s="9">
        <f>[15]Globals!X30</f>
        <v>0.929243821076149</v>
      </c>
      <c r="X30" s="16">
        <f>[15]Globals!Y30</f>
        <v>0.43431686706207501</v>
      </c>
      <c r="Z30" s="15">
        <f>J30</f>
        <v>0.929243821076149</v>
      </c>
      <c r="AA30" s="16">
        <f>Q30</f>
        <v>0.46707372476011161</v>
      </c>
      <c r="AB30" s="16">
        <f>X30</f>
        <v>0.43431686706207501</v>
      </c>
      <c r="AC30" s="16"/>
    </row>
    <row r="31" spans="1:29" x14ac:dyDescent="0.35">
      <c r="A31" s="10" t="s">
        <v>5</v>
      </c>
      <c r="B31" s="10">
        <f>[15]Globals!C31</f>
        <v>13.644830231821061</v>
      </c>
      <c r="C31" s="11">
        <f>[15]Globals!D31</f>
        <v>13.644830231821061</v>
      </c>
      <c r="D31" s="11">
        <f>[15]Globals!E31</f>
        <v>13.644830231821061</v>
      </c>
      <c r="E31" s="11">
        <f>[15]Globals!F31</f>
        <v>0.18311853971336589</v>
      </c>
      <c r="F31" s="11">
        <f>[15]Globals!G31</f>
        <v>0</v>
      </c>
      <c r="G31" s="11">
        <f>[15]Globals!H31</f>
        <v>0</v>
      </c>
      <c r="H31" s="11">
        <f>[15]Globals!I31</f>
        <v>1.16619037896906</v>
      </c>
      <c r="I31" s="11">
        <f>[15]Globals!J31</f>
        <v>1.16619037896906</v>
      </c>
      <c r="J31" s="11">
        <f>[15]Globals!K31</f>
        <v>1.524430428424582E-2</v>
      </c>
      <c r="K31" s="11">
        <f>[15]Globals!L31</f>
        <v>3.1353352847810649E-2</v>
      </c>
      <c r="L31" s="11">
        <f>[15]Globals!M31</f>
        <v>3.1353352847810649E-2</v>
      </c>
      <c r="M31" s="11">
        <f>[15]Globals!N31</f>
        <v>3.1353352847810649E-2</v>
      </c>
      <c r="N31" s="11">
        <f>[15]Globals!O31</f>
        <v>9.0178631954481517E-3</v>
      </c>
      <c r="O31" s="11">
        <f>[15]Globals!P31</f>
        <v>0</v>
      </c>
      <c r="P31" s="11">
        <f>[15]Globals!Q31</f>
        <v>0</v>
      </c>
      <c r="Q31" s="11">
        <f>[15]Globals!R31</f>
        <v>3.1353352847810649E-2</v>
      </c>
      <c r="R31" s="11">
        <f>[15]Globals!S31</f>
        <v>3.4392808385234043E-2</v>
      </c>
      <c r="S31" s="11">
        <f>[15]Globals!T31</f>
        <v>3.4392808385234043E-2</v>
      </c>
      <c r="T31" s="11">
        <f>[15]Globals!U31</f>
        <v>3.4392808385234043E-2</v>
      </c>
      <c r="U31" s="11">
        <f>[15]Globals!V31</f>
        <v>1.7630067895652371E-2</v>
      </c>
      <c r="V31" s="11">
        <f>[15]Globals!W31</f>
        <v>1.524430428424582E-2</v>
      </c>
      <c r="W31" s="11">
        <f>[15]Globals!X31</f>
        <v>1.524430428424582E-2</v>
      </c>
      <c r="X31" s="5">
        <f>[15]Globals!Y31</f>
        <v>3.4392808385234043E-2</v>
      </c>
      <c r="Z31" s="10">
        <f t="shared" ref="Z31:Z38" si="10">J31</f>
        <v>1.524430428424582E-2</v>
      </c>
      <c r="AA31" s="5">
        <f t="shared" ref="AA31:AA38" si="11">Q31</f>
        <v>3.1353352847810649E-2</v>
      </c>
      <c r="AB31" s="5">
        <f t="shared" ref="AB31:AB38" si="12">X31</f>
        <v>3.4392808385234043E-2</v>
      </c>
      <c r="AC31" s="5"/>
    </row>
    <row r="32" spans="1:29" x14ac:dyDescent="0.35">
      <c r="A32" s="10" t="s">
        <v>6</v>
      </c>
      <c r="B32" s="10">
        <f>[15]Globals!C32</f>
        <v>37.870587000001251</v>
      </c>
      <c r="C32" s="11">
        <f>[15]Globals!D32</f>
        <v>37.870587000001251</v>
      </c>
      <c r="D32" s="11">
        <f>[15]Globals!E32</f>
        <v>37.870587000001251</v>
      </c>
      <c r="E32" s="11">
        <f>[15]Globals!F32</f>
        <v>0.54884908695653989</v>
      </c>
      <c r="F32" s="11">
        <f>[15]Globals!G32</f>
        <v>0</v>
      </c>
      <c r="G32" s="11">
        <f>[15]Globals!H32</f>
        <v>0</v>
      </c>
      <c r="H32" s="11">
        <f>[15]Globals!I32</f>
        <v>69</v>
      </c>
      <c r="I32" s="11">
        <f>[15]Globals!J32</f>
        <v>69</v>
      </c>
      <c r="J32" s="11">
        <f>[15]Globals!K32</f>
        <v>0.9178082191780822</v>
      </c>
      <c r="K32" s="11">
        <f>[15]Globals!L32</f>
        <v>0.39722421277672149</v>
      </c>
      <c r="L32" s="11">
        <f>[15]Globals!M32</f>
        <v>0.39722421277672149</v>
      </c>
      <c r="M32" s="11">
        <f>[15]Globals!N32</f>
        <v>0.39722421277672149</v>
      </c>
      <c r="N32" s="11">
        <f>[15]Globals!O32</f>
        <v>0.9639273544956225</v>
      </c>
      <c r="O32" s="11">
        <f>[15]Globals!P32</f>
        <v>1</v>
      </c>
      <c r="P32" s="11">
        <f>[15]Globals!Q32</f>
        <v>1</v>
      </c>
      <c r="Q32" s="11">
        <f>[15]Globals!R32</f>
        <v>0.39722421277672149</v>
      </c>
      <c r="R32" s="11">
        <f>[15]Globals!S32</f>
        <v>0.36457564734301828</v>
      </c>
      <c r="S32" s="11">
        <f>[15]Globals!T32</f>
        <v>0.36457564734301828</v>
      </c>
      <c r="T32" s="11">
        <f>[15]Globals!U32</f>
        <v>0.36457564734301828</v>
      </c>
      <c r="U32" s="11">
        <f>[15]Globals!V32</f>
        <v>0.88470044864666719</v>
      </c>
      <c r="V32" s="11">
        <f>[15]Globals!W32</f>
        <v>0.9178082191780822</v>
      </c>
      <c r="W32" s="11">
        <f>[15]Globals!X32</f>
        <v>0.9178082191780822</v>
      </c>
      <c r="X32" s="5">
        <f>[15]Globals!Y32</f>
        <v>0.36457564734301828</v>
      </c>
      <c r="Z32" s="10">
        <f t="shared" si="10"/>
        <v>0.9178082191780822</v>
      </c>
      <c r="AA32" s="5">
        <f t="shared" si="11"/>
        <v>0.39722421277672149</v>
      </c>
      <c r="AB32" s="5">
        <f t="shared" si="12"/>
        <v>0.36457564734301828</v>
      </c>
      <c r="AC32" s="5"/>
    </row>
    <row r="33" spans="1:29" x14ac:dyDescent="0.35">
      <c r="A33" s="10" t="s">
        <v>7</v>
      </c>
      <c r="B33" s="10">
        <f>[15]Globals!C33</f>
        <v>51.085661200000573</v>
      </c>
      <c r="C33" s="11">
        <f>[15]Globals!D33</f>
        <v>51.085661200000573</v>
      </c>
      <c r="D33" s="11">
        <f>[15]Globals!E33</f>
        <v>51.085661200000573</v>
      </c>
      <c r="E33" s="11">
        <f>[15]Globals!F33</f>
        <v>0.69980357808219962</v>
      </c>
      <c r="F33" s="11">
        <f>[15]Globals!G33</f>
        <v>0</v>
      </c>
      <c r="G33" s="11">
        <f>[15]Globals!H33</f>
        <v>0</v>
      </c>
      <c r="H33" s="11">
        <f>[15]Globals!I33</f>
        <v>71</v>
      </c>
      <c r="I33" s="11">
        <f>[15]Globals!J33</f>
        <v>71</v>
      </c>
      <c r="J33" s="11">
        <f>[15]Globals!K33</f>
        <v>0.9178082191780822</v>
      </c>
      <c r="K33" s="11">
        <f>[15]Globals!L33</f>
        <v>0.44760314032650622</v>
      </c>
      <c r="L33" s="11">
        <f>[15]Globals!M33</f>
        <v>0.44760314032650622</v>
      </c>
      <c r="M33" s="11">
        <f>[15]Globals!N33</f>
        <v>0.44760314032650622</v>
      </c>
      <c r="N33" s="11">
        <f>[15]Globals!O33</f>
        <v>1</v>
      </c>
      <c r="O33" s="11">
        <f>[15]Globals!P33</f>
        <v>1</v>
      </c>
      <c r="P33" s="11">
        <f>[15]Globals!Q33</f>
        <v>1</v>
      </c>
      <c r="Q33" s="11">
        <f>[15]Globals!R33</f>
        <v>0.44760314032650622</v>
      </c>
      <c r="R33" s="11">
        <f>[15]Globals!S33</f>
        <v>0.41081384112158792</v>
      </c>
      <c r="S33" s="11">
        <f>[15]Globals!T33</f>
        <v>0.41081384112158792</v>
      </c>
      <c r="T33" s="11">
        <f>[15]Globals!U33</f>
        <v>0.41081384112158792</v>
      </c>
      <c r="U33" s="11">
        <f>[15]Globals!V33</f>
        <v>0.9178082191780822</v>
      </c>
      <c r="V33" s="11">
        <f>[15]Globals!W33</f>
        <v>0.9178082191780822</v>
      </c>
      <c r="W33" s="11">
        <f>[15]Globals!X33</f>
        <v>0.9178082191780822</v>
      </c>
      <c r="X33" s="5">
        <f>[15]Globals!Y33</f>
        <v>0.41081384112158792</v>
      </c>
      <c r="Z33" s="10">
        <f t="shared" si="10"/>
        <v>0.9178082191780822</v>
      </c>
      <c r="AA33" s="5">
        <f t="shared" si="11"/>
        <v>0.44760314032650622</v>
      </c>
      <c r="AB33" s="5">
        <f t="shared" si="12"/>
        <v>0.41081384112158792</v>
      </c>
      <c r="AC33" s="5"/>
    </row>
    <row r="34" spans="1:29" x14ac:dyDescent="0.35">
      <c r="A34" s="10" t="s">
        <v>8</v>
      </c>
      <c r="B34" s="10">
        <f>[15]Globals!C34</f>
        <v>57.749333400000523</v>
      </c>
      <c r="C34" s="11">
        <f>[15]Globals!D34</f>
        <v>57.749333400000523</v>
      </c>
      <c r="D34" s="11">
        <f>[15]Globals!E34</f>
        <v>57.749333400000523</v>
      </c>
      <c r="E34" s="11">
        <f>[15]Globals!F34</f>
        <v>0.79108675890411673</v>
      </c>
      <c r="F34" s="11">
        <f>[15]Globals!G34</f>
        <v>0</v>
      </c>
      <c r="G34" s="11">
        <f>[15]Globals!H34</f>
        <v>0</v>
      </c>
      <c r="H34" s="11">
        <f>[15]Globals!I34</f>
        <v>73</v>
      </c>
      <c r="I34" s="11">
        <f>[15]Globals!J34</f>
        <v>73</v>
      </c>
      <c r="J34" s="11">
        <f>[15]Globals!K34</f>
        <v>0.9178082191780822</v>
      </c>
      <c r="K34" s="11">
        <f>[15]Globals!L34</f>
        <v>0.46843986800430099</v>
      </c>
      <c r="L34" s="11">
        <f>[15]Globals!M34</f>
        <v>0.46843986800430099</v>
      </c>
      <c r="M34" s="11">
        <f>[15]Globals!N34</f>
        <v>0.46843986800430099</v>
      </c>
      <c r="N34" s="11">
        <f>[15]Globals!O34</f>
        <v>1</v>
      </c>
      <c r="O34" s="11">
        <f>[15]Globals!P34</f>
        <v>1</v>
      </c>
      <c r="P34" s="11">
        <f>[15]Globals!Q34</f>
        <v>1</v>
      </c>
      <c r="Q34" s="11">
        <f>[15]Globals!R34</f>
        <v>0.46843986800430099</v>
      </c>
      <c r="R34" s="11">
        <f>[15]Globals!S34</f>
        <v>0.42993796104504339</v>
      </c>
      <c r="S34" s="11">
        <f>[15]Globals!T34</f>
        <v>0.42993796104504339</v>
      </c>
      <c r="T34" s="11">
        <f>[15]Globals!U34</f>
        <v>0.42993796104504339</v>
      </c>
      <c r="U34" s="11">
        <f>[15]Globals!V34</f>
        <v>0.9178082191780822</v>
      </c>
      <c r="V34" s="11">
        <f>[15]Globals!W34</f>
        <v>0.9178082191780822</v>
      </c>
      <c r="W34" s="11">
        <f>[15]Globals!X34</f>
        <v>0.9178082191780822</v>
      </c>
      <c r="X34" s="5">
        <f>[15]Globals!Y34</f>
        <v>0.42993796104504339</v>
      </c>
      <c r="Z34" s="10">
        <f t="shared" si="10"/>
        <v>0.9178082191780822</v>
      </c>
      <c r="AA34" s="5">
        <f t="shared" si="11"/>
        <v>0.46843986800430099</v>
      </c>
      <c r="AB34" s="5">
        <f t="shared" si="12"/>
        <v>0.42993796104504339</v>
      </c>
      <c r="AC34" s="5"/>
    </row>
    <row r="35" spans="1:29" x14ac:dyDescent="0.35">
      <c r="A35" s="10" t="s">
        <v>9</v>
      </c>
      <c r="B35" s="10">
        <f>[15]Globals!C35</f>
        <v>66.835099799999341</v>
      </c>
      <c r="C35" s="11">
        <f>[15]Globals!D35</f>
        <v>66.835099799999341</v>
      </c>
      <c r="D35" s="11">
        <f>[15]Globals!E35</f>
        <v>66.835099799999341</v>
      </c>
      <c r="E35" s="11">
        <f>[15]Globals!F35</f>
        <v>0.91554931232875814</v>
      </c>
      <c r="F35" s="11">
        <f>[15]Globals!G35</f>
        <v>0</v>
      </c>
      <c r="G35" s="11">
        <f>[15]Globals!H35</f>
        <v>0</v>
      </c>
      <c r="H35" s="11">
        <f>[15]Globals!I35</f>
        <v>73</v>
      </c>
      <c r="I35" s="11">
        <f>[15]Globals!J35</f>
        <v>73</v>
      </c>
      <c r="J35" s="11">
        <f>[15]Globals!K35</f>
        <v>0.94366197183098588</v>
      </c>
      <c r="K35" s="11">
        <f>[15]Globals!L35</f>
        <v>0.48609873036664358</v>
      </c>
      <c r="L35" s="11">
        <f>[15]Globals!M35</f>
        <v>0.48609873036664358</v>
      </c>
      <c r="M35" s="11">
        <f>[15]Globals!N35</f>
        <v>0.48609873036664358</v>
      </c>
      <c r="N35" s="11">
        <f>[15]Globals!O35</f>
        <v>1</v>
      </c>
      <c r="O35" s="11">
        <f>[15]Globals!P35</f>
        <v>1</v>
      </c>
      <c r="P35" s="11">
        <f>[15]Globals!Q35</f>
        <v>1</v>
      </c>
      <c r="Q35" s="11">
        <f>[15]Globals!R35</f>
        <v>0.48609873036664358</v>
      </c>
      <c r="R35" s="11">
        <f>[15]Globals!S35</f>
        <v>0.45559952633888767</v>
      </c>
      <c r="S35" s="11">
        <f>[15]Globals!T35</f>
        <v>0.45559952633888767</v>
      </c>
      <c r="T35" s="11">
        <f>[15]Globals!U35</f>
        <v>0.45559952633888767</v>
      </c>
      <c r="U35" s="11">
        <f>[15]Globals!V35</f>
        <v>0.94366197183098588</v>
      </c>
      <c r="V35" s="11">
        <f>[15]Globals!W35</f>
        <v>0.94366197183098588</v>
      </c>
      <c r="W35" s="11">
        <f>[15]Globals!X35</f>
        <v>0.94366197183098588</v>
      </c>
      <c r="X35" s="5">
        <f>[15]Globals!Y35</f>
        <v>0.45559952633888767</v>
      </c>
      <c r="Z35" s="10">
        <f t="shared" si="10"/>
        <v>0.94366197183098588</v>
      </c>
      <c r="AA35" s="5">
        <f t="shared" si="11"/>
        <v>0.48609873036664358</v>
      </c>
      <c r="AB35" s="5">
        <f t="shared" si="12"/>
        <v>0.45559952633888767</v>
      </c>
      <c r="AC35" s="5"/>
    </row>
    <row r="36" spans="1:29" x14ac:dyDescent="0.35">
      <c r="A36" s="10" t="s">
        <v>10</v>
      </c>
      <c r="B36" s="10">
        <f>[15]Globals!C36</f>
        <v>95.664135499998679</v>
      </c>
      <c r="C36" s="11">
        <f>[15]Globals!D36</f>
        <v>95.664135499998679</v>
      </c>
      <c r="D36" s="11">
        <f>[15]Globals!E36</f>
        <v>95.664135499998679</v>
      </c>
      <c r="E36" s="11">
        <f>[15]Globals!F36</f>
        <v>1.3104676095890231</v>
      </c>
      <c r="F36" s="11">
        <f>[15]Globals!G36</f>
        <v>0</v>
      </c>
      <c r="G36" s="11">
        <f>[15]Globals!H36</f>
        <v>0</v>
      </c>
      <c r="H36" s="11">
        <f>[15]Globals!I36</f>
        <v>73</v>
      </c>
      <c r="I36" s="11">
        <f>[15]Globals!J36</f>
        <v>73</v>
      </c>
      <c r="J36" s="11">
        <f>[15]Globals!K36</f>
        <v>0.97101449275362317</v>
      </c>
      <c r="K36" s="11">
        <f>[15]Globals!L36</f>
        <v>0.53004772383069554</v>
      </c>
      <c r="L36" s="11">
        <f>[15]Globals!M36</f>
        <v>0.53004772383069554</v>
      </c>
      <c r="M36" s="11">
        <f>[15]Globals!N36</f>
        <v>0.53004772383069554</v>
      </c>
      <c r="N36" s="11">
        <f>[15]Globals!O36</f>
        <v>1</v>
      </c>
      <c r="O36" s="11">
        <f>[15]Globals!P36</f>
        <v>1</v>
      </c>
      <c r="P36" s="11">
        <f>[15]Globals!Q36</f>
        <v>1</v>
      </c>
      <c r="Q36" s="11">
        <f>[15]Globals!R36</f>
        <v>0.53004772383069554</v>
      </c>
      <c r="R36" s="11">
        <f>[15]Globals!S36</f>
        <v>0.5146840216906754</v>
      </c>
      <c r="S36" s="11">
        <f>[15]Globals!T36</f>
        <v>0.5146840216906754</v>
      </c>
      <c r="T36" s="11">
        <f>[15]Globals!U36</f>
        <v>0.5146840216906754</v>
      </c>
      <c r="U36" s="11">
        <f>[15]Globals!V36</f>
        <v>0.97101449275362317</v>
      </c>
      <c r="V36" s="11">
        <f>[15]Globals!W36</f>
        <v>0.97101449275362317</v>
      </c>
      <c r="W36" s="11">
        <f>[15]Globals!X36</f>
        <v>0.97101449275362317</v>
      </c>
      <c r="X36" s="5">
        <f>[15]Globals!Y36</f>
        <v>0.5146840216906754</v>
      </c>
      <c r="Z36" s="10">
        <f t="shared" si="10"/>
        <v>0.97101449275362317</v>
      </c>
      <c r="AA36" s="5">
        <f t="shared" si="11"/>
        <v>0.53004772383069554</v>
      </c>
      <c r="AB36" s="5">
        <f t="shared" si="12"/>
        <v>0.5146840216906754</v>
      </c>
      <c r="AC36" s="5"/>
    </row>
    <row r="37" spans="1:29" x14ac:dyDescent="0.35">
      <c r="A37" s="10" t="s">
        <v>11</v>
      </c>
      <c r="B37" s="10">
        <f>B35-B33</f>
        <v>15.749438599998768</v>
      </c>
      <c r="C37" s="11">
        <f t="shared" ref="C37:X37" si="13">C35-C33</f>
        <v>15.749438599998768</v>
      </c>
      <c r="D37" s="11">
        <f t="shared" si="13"/>
        <v>15.749438599998768</v>
      </c>
      <c r="E37" s="11">
        <f t="shared" si="13"/>
        <v>0.21574573424655852</v>
      </c>
      <c r="F37" s="11">
        <f t="shared" si="13"/>
        <v>0</v>
      </c>
      <c r="G37" s="11">
        <f t="shared" si="13"/>
        <v>0</v>
      </c>
      <c r="H37" s="11">
        <f t="shared" si="13"/>
        <v>2</v>
      </c>
      <c r="I37" s="11">
        <f t="shared" si="13"/>
        <v>2</v>
      </c>
      <c r="J37" s="11">
        <f t="shared" si="13"/>
        <v>2.5853752652903683E-2</v>
      </c>
      <c r="K37" s="11">
        <f t="shared" si="13"/>
        <v>3.8495590040137362E-2</v>
      </c>
      <c r="L37" s="11">
        <f t="shared" si="13"/>
        <v>3.8495590040137362E-2</v>
      </c>
      <c r="M37" s="11">
        <f t="shared" si="13"/>
        <v>3.8495590040137362E-2</v>
      </c>
      <c r="N37" s="11">
        <f t="shared" si="13"/>
        <v>0</v>
      </c>
      <c r="O37" s="11">
        <f t="shared" si="13"/>
        <v>0</v>
      </c>
      <c r="P37" s="11">
        <f t="shared" si="13"/>
        <v>0</v>
      </c>
      <c r="Q37" s="11">
        <f t="shared" si="13"/>
        <v>3.8495590040137362E-2</v>
      </c>
      <c r="R37" s="11">
        <f t="shared" si="13"/>
        <v>4.4785685217299753E-2</v>
      </c>
      <c r="S37" s="11">
        <f t="shared" si="13"/>
        <v>4.4785685217299753E-2</v>
      </c>
      <c r="T37" s="11">
        <f t="shared" si="13"/>
        <v>4.4785685217299753E-2</v>
      </c>
      <c r="U37" s="11">
        <f t="shared" si="13"/>
        <v>2.5853752652903683E-2</v>
      </c>
      <c r="V37" s="11">
        <f t="shared" si="13"/>
        <v>2.5853752652903683E-2</v>
      </c>
      <c r="W37" s="11">
        <f t="shared" si="13"/>
        <v>2.5853752652903683E-2</v>
      </c>
      <c r="X37" s="5">
        <f t="shared" si="13"/>
        <v>4.4785685217299753E-2</v>
      </c>
      <c r="Z37" s="10">
        <f t="shared" si="10"/>
        <v>2.5853752652903683E-2</v>
      </c>
      <c r="AA37" s="5">
        <f t="shared" si="11"/>
        <v>3.8495590040137362E-2</v>
      </c>
      <c r="AB37" s="5">
        <f t="shared" si="12"/>
        <v>4.4785685217299753E-2</v>
      </c>
      <c r="AC37" s="5"/>
    </row>
    <row r="38" spans="1:29" ht="15" thickBot="1" x14ac:dyDescent="0.4">
      <c r="A38" s="12" t="s">
        <v>12</v>
      </c>
      <c r="B38" s="12">
        <f>B36-B32</f>
        <v>57.793548499997428</v>
      </c>
      <c r="C38" s="13">
        <f t="shared" ref="C38:X38" si="14">C36-C32</f>
        <v>57.793548499997428</v>
      </c>
      <c r="D38" s="13">
        <f t="shared" si="14"/>
        <v>57.793548499997428</v>
      </c>
      <c r="E38" s="13">
        <f t="shared" si="14"/>
        <v>0.7616185226324832</v>
      </c>
      <c r="F38" s="13">
        <f t="shared" si="14"/>
        <v>0</v>
      </c>
      <c r="G38" s="13">
        <f t="shared" si="14"/>
        <v>0</v>
      </c>
      <c r="H38" s="13">
        <f t="shared" si="14"/>
        <v>4</v>
      </c>
      <c r="I38" s="13">
        <f t="shared" si="14"/>
        <v>4</v>
      </c>
      <c r="J38" s="13">
        <f t="shared" si="14"/>
        <v>5.3206273575540974E-2</v>
      </c>
      <c r="K38" s="13">
        <f t="shared" si="14"/>
        <v>0.13282351105397405</v>
      </c>
      <c r="L38" s="13">
        <f t="shared" si="14"/>
        <v>0.13282351105397405</v>
      </c>
      <c r="M38" s="13">
        <f t="shared" si="14"/>
        <v>0.13282351105397405</v>
      </c>
      <c r="N38" s="13">
        <f t="shared" si="14"/>
        <v>3.6072645504377499E-2</v>
      </c>
      <c r="O38" s="13">
        <f t="shared" si="14"/>
        <v>0</v>
      </c>
      <c r="P38" s="13">
        <f t="shared" si="14"/>
        <v>0</v>
      </c>
      <c r="Q38" s="13">
        <f t="shared" si="14"/>
        <v>0.13282351105397405</v>
      </c>
      <c r="R38" s="13">
        <f t="shared" si="14"/>
        <v>0.15010837434765711</v>
      </c>
      <c r="S38" s="13">
        <f t="shared" si="14"/>
        <v>0.15010837434765711</v>
      </c>
      <c r="T38" s="13">
        <f t="shared" si="14"/>
        <v>0.15010837434765711</v>
      </c>
      <c r="U38" s="13">
        <f t="shared" si="14"/>
        <v>8.6314044106955978E-2</v>
      </c>
      <c r="V38" s="13">
        <f t="shared" si="14"/>
        <v>5.3206273575540974E-2</v>
      </c>
      <c r="W38" s="13">
        <f t="shared" si="14"/>
        <v>5.3206273575540974E-2</v>
      </c>
      <c r="X38" s="14">
        <f t="shared" si="14"/>
        <v>0.15010837434765711</v>
      </c>
      <c r="Z38" s="12">
        <f t="shared" si="10"/>
        <v>5.3206273575540974E-2</v>
      </c>
      <c r="AA38" s="14">
        <f t="shared" si="11"/>
        <v>0.13282351105397405</v>
      </c>
      <c r="AB38" s="14">
        <f t="shared" si="12"/>
        <v>0.15010837434765711</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[16]Globals!C30</f>
        <v>48.894731744000183</v>
      </c>
      <c r="C43" s="9">
        <f>[16]Globals!D30</f>
        <v>48.894731744000183</v>
      </c>
      <c r="D43" s="9">
        <f>[16]Globals!E30</f>
        <v>48.894731744000183</v>
      </c>
      <c r="E43" s="9">
        <f>[16]Globals!F30</f>
        <v>0.68524992641426086</v>
      </c>
      <c r="F43" s="9">
        <f>[16]Globals!G30</f>
        <v>0</v>
      </c>
      <c r="G43" s="9">
        <f>[16]Globals!H30</f>
        <v>0</v>
      </c>
      <c r="H43" s="9">
        <f>[16]Globals!I30</f>
        <v>71.08</v>
      </c>
      <c r="I43" s="9">
        <f>[16]Globals!J30</f>
        <v>71.08</v>
      </c>
      <c r="J43" s="9">
        <f>[16]Globals!K30</f>
        <v>0.94298752610960568</v>
      </c>
      <c r="K43" s="9">
        <f>[16]Globals!L30</f>
        <v>0.49848066890938408</v>
      </c>
      <c r="L43" s="9">
        <f>[16]Globals!M30</f>
        <v>0.49848066890938408</v>
      </c>
      <c r="M43" s="9">
        <f>[16]Globals!N30</f>
        <v>0.49848066890938408</v>
      </c>
      <c r="N43" s="9">
        <f>[16]Globals!O30</f>
        <v>0.99940213939368183</v>
      </c>
      <c r="O43" s="9">
        <f>[16]Globals!P30</f>
        <v>1</v>
      </c>
      <c r="P43" s="9">
        <f>[16]Globals!Q30</f>
        <v>1</v>
      </c>
      <c r="Q43" s="9">
        <f>[16]Globals!R30</f>
        <v>0.49848066890938408</v>
      </c>
      <c r="R43" s="9">
        <f>[16]Globals!S30</f>
        <v>0.47067762298149729</v>
      </c>
      <c r="S43" s="9">
        <f>[16]Globals!T30</f>
        <v>0.47067762298149729</v>
      </c>
      <c r="T43" s="9">
        <f>[16]Globals!U30</f>
        <v>0.47067762298149729</v>
      </c>
      <c r="U43" s="9">
        <f>[16]Globals!V30</f>
        <v>0.94243880473120401</v>
      </c>
      <c r="V43" s="9">
        <f>[16]Globals!W30</f>
        <v>0.94298752610960568</v>
      </c>
      <c r="W43" s="9">
        <f>[16]Globals!X30</f>
        <v>0.94298752610960568</v>
      </c>
      <c r="X43" s="16">
        <f>[16]Globals!Y30</f>
        <v>0.47067762298149729</v>
      </c>
      <c r="Z43" s="15">
        <f>J43</f>
        <v>0.94298752610960568</v>
      </c>
      <c r="AA43" s="16">
        <f>Q43</f>
        <v>0.49848066890938408</v>
      </c>
      <c r="AB43" s="16">
        <f>X43</f>
        <v>0.47067762298149729</v>
      </c>
      <c r="AC43" s="16"/>
    </row>
    <row r="44" spans="1:29" x14ac:dyDescent="0.35">
      <c r="A44" s="10" t="s">
        <v>5</v>
      </c>
      <c r="B44" s="10">
        <f>[16]Globals!C31</f>
        <v>13.616585433056439</v>
      </c>
      <c r="C44" s="11">
        <f>[16]Globals!D31</f>
        <v>13.616585433056439</v>
      </c>
      <c r="D44" s="11">
        <f>[16]Globals!E31</f>
        <v>13.616585433056439</v>
      </c>
      <c r="E44" s="11">
        <f>[16]Globals!F31</f>
        <v>0.180826968542526</v>
      </c>
      <c r="F44" s="11">
        <f>[16]Globals!G31</f>
        <v>0</v>
      </c>
      <c r="G44" s="11">
        <f>[16]Globals!H31</f>
        <v>0</v>
      </c>
      <c r="H44" s="11">
        <f>[16]Globals!I31</f>
        <v>1.4696938456699069</v>
      </c>
      <c r="I44" s="11">
        <f>[16]Globals!J31</f>
        <v>1.4696938456699069</v>
      </c>
      <c r="J44" s="11">
        <f>[16]Globals!K31</f>
        <v>1.9532564862754769E-2</v>
      </c>
      <c r="K44" s="11">
        <f>[16]Globals!L31</f>
        <v>4.1363171037426837E-2</v>
      </c>
      <c r="L44" s="11">
        <f>[16]Globals!M31</f>
        <v>4.1363171037426837E-2</v>
      </c>
      <c r="M44" s="11">
        <f>[16]Globals!N31</f>
        <v>4.1363171037426837E-2</v>
      </c>
      <c r="N44" s="11">
        <f>[16]Globals!O31</f>
        <v>2.9893030315913511E-3</v>
      </c>
      <c r="O44" s="11">
        <f>[16]Globals!P31</f>
        <v>0</v>
      </c>
      <c r="P44" s="11">
        <f>[16]Globals!Q31</f>
        <v>0</v>
      </c>
      <c r="Q44" s="11">
        <f>[16]Globals!R31</f>
        <v>4.1363171037426837E-2</v>
      </c>
      <c r="R44" s="11">
        <f>[16]Globals!S31</f>
        <v>4.7327980419839218E-2</v>
      </c>
      <c r="S44" s="11">
        <f>[16]Globals!T31</f>
        <v>4.7327980419839218E-2</v>
      </c>
      <c r="T44" s="11">
        <f>[16]Globals!U31</f>
        <v>4.7327980419839218E-2</v>
      </c>
      <c r="U44" s="11">
        <f>[16]Globals!V31</f>
        <v>2.0440956082731339E-2</v>
      </c>
      <c r="V44" s="11">
        <f>[16]Globals!W31</f>
        <v>1.9532564862754769E-2</v>
      </c>
      <c r="W44" s="11">
        <f>[16]Globals!X31</f>
        <v>1.9532564862754769E-2</v>
      </c>
      <c r="X44" s="5">
        <f>[16]Globals!Y31</f>
        <v>4.7327980419839218E-2</v>
      </c>
      <c r="Z44" s="10">
        <f t="shared" ref="Z44:Z51" si="15">J44</f>
        <v>1.9532564862754769E-2</v>
      </c>
      <c r="AA44" s="5">
        <f t="shared" ref="AA44:AA51" si="16">Q44</f>
        <v>4.1363171037426837E-2</v>
      </c>
      <c r="AB44" s="5">
        <f t="shared" ref="AB44:AB51" si="17">X44</f>
        <v>4.7327980419839218E-2</v>
      </c>
      <c r="AC44" s="5"/>
    </row>
    <row r="45" spans="1:29" x14ac:dyDescent="0.35">
      <c r="A45" s="10" t="s">
        <v>6</v>
      </c>
      <c r="B45" s="10">
        <f>[16]Globals!C32</f>
        <v>29.26593689999973</v>
      </c>
      <c r="C45" s="11">
        <f>[16]Globals!D32</f>
        <v>29.26593689999973</v>
      </c>
      <c r="D45" s="11">
        <f>[16]Globals!E32</f>
        <v>29.26593689999973</v>
      </c>
      <c r="E45" s="11">
        <f>[16]Globals!F32</f>
        <v>0.42414401304347432</v>
      </c>
      <c r="F45" s="11">
        <f>[16]Globals!G32</f>
        <v>0</v>
      </c>
      <c r="G45" s="11">
        <f>[16]Globals!H32</f>
        <v>0</v>
      </c>
      <c r="H45" s="11">
        <f>[16]Globals!I32</f>
        <v>69</v>
      </c>
      <c r="I45" s="11">
        <f>[16]Globals!J32</f>
        <v>69</v>
      </c>
      <c r="J45" s="11">
        <f>[16]Globals!K32</f>
        <v>0.9178082191780822</v>
      </c>
      <c r="K45" s="11">
        <f>[16]Globals!L32</f>
        <v>0.41935299632603412</v>
      </c>
      <c r="L45" s="11">
        <f>[16]Globals!M32</f>
        <v>0.41935299632603412</v>
      </c>
      <c r="M45" s="11">
        <f>[16]Globals!N32</f>
        <v>0.41935299632603412</v>
      </c>
      <c r="N45" s="11">
        <f>[16]Globals!O32</f>
        <v>0.98505348484204325</v>
      </c>
      <c r="O45" s="11">
        <f>[16]Globals!P32</f>
        <v>1</v>
      </c>
      <c r="P45" s="11">
        <f>[16]Globals!Q32</f>
        <v>1</v>
      </c>
      <c r="Q45" s="11">
        <f>[16]Globals!R32</f>
        <v>0.41935299632603412</v>
      </c>
      <c r="R45" s="11">
        <f>[16]Globals!S32</f>
        <v>0.38488562676499022</v>
      </c>
      <c r="S45" s="11">
        <f>[16]Globals!T32</f>
        <v>0.38488562676499022</v>
      </c>
      <c r="T45" s="11">
        <f>[16]Globals!U32</f>
        <v>0.38488562676499022</v>
      </c>
      <c r="U45" s="11">
        <f>[16]Globals!V32</f>
        <v>0.9040901847180397</v>
      </c>
      <c r="V45" s="11">
        <f>[16]Globals!W32</f>
        <v>0.9178082191780822</v>
      </c>
      <c r="W45" s="11">
        <f>[16]Globals!X32</f>
        <v>0.9178082191780822</v>
      </c>
      <c r="X45" s="5">
        <f>[16]Globals!Y32</f>
        <v>0.38488562676499022</v>
      </c>
      <c r="Z45" s="10">
        <f t="shared" si="15"/>
        <v>0.9178082191780822</v>
      </c>
      <c r="AA45" s="5">
        <f t="shared" si="16"/>
        <v>0.41935299632603412</v>
      </c>
      <c r="AB45" s="5">
        <f t="shared" si="17"/>
        <v>0.38488562676499022</v>
      </c>
      <c r="AC45" s="5"/>
    </row>
    <row r="46" spans="1:29" x14ac:dyDescent="0.35">
      <c r="A46" s="10" t="s">
        <v>7</v>
      </c>
      <c r="B46" s="10">
        <f>[16]Globals!C33</f>
        <v>37.295628600001919</v>
      </c>
      <c r="C46" s="11">
        <f>[16]Globals!D33</f>
        <v>37.295628600001919</v>
      </c>
      <c r="D46" s="11">
        <f>[16]Globals!E33</f>
        <v>37.295628600001919</v>
      </c>
      <c r="E46" s="11">
        <f>[16]Globals!F33</f>
        <v>0.53959845633803971</v>
      </c>
      <c r="F46" s="11">
        <f>[16]Globals!G33</f>
        <v>0</v>
      </c>
      <c r="G46" s="11">
        <f>[16]Globals!H33</f>
        <v>0</v>
      </c>
      <c r="H46" s="11">
        <f>[16]Globals!I33</f>
        <v>71</v>
      </c>
      <c r="I46" s="11">
        <f>[16]Globals!J33</f>
        <v>71</v>
      </c>
      <c r="J46" s="11">
        <f>[16]Globals!K33</f>
        <v>0.9178082191780822</v>
      </c>
      <c r="K46" s="11">
        <f>[16]Globals!L33</f>
        <v>0.47021553415759321</v>
      </c>
      <c r="L46" s="11">
        <f>[16]Globals!M33</f>
        <v>0.47021553415759321</v>
      </c>
      <c r="M46" s="11">
        <f>[16]Globals!N33</f>
        <v>0.47021553415759321</v>
      </c>
      <c r="N46" s="11">
        <f>[16]Globals!O33</f>
        <v>1</v>
      </c>
      <c r="O46" s="11">
        <f>[16]Globals!P33</f>
        <v>1</v>
      </c>
      <c r="P46" s="11">
        <f>[16]Globals!Q33</f>
        <v>1</v>
      </c>
      <c r="Q46" s="11">
        <f>[16]Globals!R33</f>
        <v>0.47021553415759321</v>
      </c>
      <c r="R46" s="11">
        <f>[16]Globals!S33</f>
        <v>0.44131896746323052</v>
      </c>
      <c r="S46" s="11">
        <f>[16]Globals!T33</f>
        <v>0.44131896746323052</v>
      </c>
      <c r="T46" s="11">
        <f>[16]Globals!U33</f>
        <v>0.44131896746323052</v>
      </c>
      <c r="U46" s="11">
        <f>[16]Globals!V33</f>
        <v>0.9178082191780822</v>
      </c>
      <c r="V46" s="11">
        <f>[16]Globals!W33</f>
        <v>0.9178082191780822</v>
      </c>
      <c r="W46" s="11">
        <f>[16]Globals!X33</f>
        <v>0.9178082191780822</v>
      </c>
      <c r="X46" s="5">
        <f>[16]Globals!Y33</f>
        <v>0.44131896746323052</v>
      </c>
      <c r="Z46" s="10">
        <f t="shared" si="15"/>
        <v>0.9178082191780822</v>
      </c>
      <c r="AA46" s="5">
        <f t="shared" si="16"/>
        <v>0.47021553415759321</v>
      </c>
      <c r="AB46" s="5">
        <f t="shared" si="17"/>
        <v>0.44131896746323052</v>
      </c>
      <c r="AC46" s="5"/>
    </row>
    <row r="47" spans="1:29" x14ac:dyDescent="0.35">
      <c r="A47" s="10" t="s">
        <v>8</v>
      </c>
      <c r="B47" s="10">
        <f>[16]Globals!C34</f>
        <v>52.036108700000113</v>
      </c>
      <c r="C47" s="11">
        <f>[16]Globals!D34</f>
        <v>52.036108700000113</v>
      </c>
      <c r="D47" s="11">
        <f>[16]Globals!E34</f>
        <v>52.036108700000113</v>
      </c>
      <c r="E47" s="11">
        <f>[16]Globals!F34</f>
        <v>0.72067664520548058</v>
      </c>
      <c r="F47" s="11">
        <f>[16]Globals!G34</f>
        <v>0</v>
      </c>
      <c r="G47" s="11">
        <f>[16]Globals!H34</f>
        <v>0</v>
      </c>
      <c r="H47" s="11">
        <f>[16]Globals!I34</f>
        <v>71</v>
      </c>
      <c r="I47" s="11">
        <f>[16]Globals!J34</f>
        <v>71</v>
      </c>
      <c r="J47" s="11">
        <f>[16]Globals!K34</f>
        <v>0.94366197183098588</v>
      </c>
      <c r="K47" s="11">
        <f>[16]Globals!L34</f>
        <v>0.48343254941809222</v>
      </c>
      <c r="L47" s="11">
        <f>[16]Globals!M34</f>
        <v>0.48343254941809222</v>
      </c>
      <c r="M47" s="11">
        <f>[16]Globals!N34</f>
        <v>0.48343254941809222</v>
      </c>
      <c r="N47" s="11">
        <f>[16]Globals!O34</f>
        <v>1</v>
      </c>
      <c r="O47" s="11">
        <f>[16]Globals!P34</f>
        <v>1</v>
      </c>
      <c r="P47" s="11">
        <f>[16]Globals!Q34</f>
        <v>1</v>
      </c>
      <c r="Q47" s="11">
        <f>[16]Globals!R34</f>
        <v>0.48343254941809222</v>
      </c>
      <c r="R47" s="11">
        <f>[16]Globals!S34</f>
        <v>0.45619691283115738</v>
      </c>
      <c r="S47" s="11">
        <f>[16]Globals!T34</f>
        <v>0.45619691283115738</v>
      </c>
      <c r="T47" s="11">
        <f>[16]Globals!U34</f>
        <v>0.45619691283115738</v>
      </c>
      <c r="U47" s="11">
        <f>[16]Globals!V34</f>
        <v>0.94366197183098588</v>
      </c>
      <c r="V47" s="11">
        <f>[16]Globals!W34</f>
        <v>0.94366197183098588</v>
      </c>
      <c r="W47" s="11">
        <f>[16]Globals!X34</f>
        <v>0.94366197183098588</v>
      </c>
      <c r="X47" s="5">
        <f>[16]Globals!Y34</f>
        <v>0.45619691283115738</v>
      </c>
      <c r="Z47" s="10">
        <f t="shared" si="15"/>
        <v>0.94366197183098588</v>
      </c>
      <c r="AA47" s="5">
        <f t="shared" si="16"/>
        <v>0.48343254941809222</v>
      </c>
      <c r="AB47" s="5">
        <f t="shared" si="17"/>
        <v>0.45619691283115738</v>
      </c>
      <c r="AC47" s="5"/>
    </row>
    <row r="48" spans="1:29" x14ac:dyDescent="0.35">
      <c r="A48" s="10" t="s">
        <v>9</v>
      </c>
      <c r="B48" s="10">
        <f>[16]Globals!C35</f>
        <v>57.038692000001667</v>
      </c>
      <c r="C48" s="11">
        <f>[16]Globals!D35</f>
        <v>57.038692000001667</v>
      </c>
      <c r="D48" s="11">
        <f>[16]Globals!E35</f>
        <v>57.038692000001667</v>
      </c>
      <c r="E48" s="11">
        <f>[16]Globals!F35</f>
        <v>0.80336185915495317</v>
      </c>
      <c r="F48" s="11">
        <f>[16]Globals!G35</f>
        <v>0</v>
      </c>
      <c r="G48" s="11">
        <f>[16]Globals!H35</f>
        <v>0</v>
      </c>
      <c r="H48" s="11">
        <f>[16]Globals!I35</f>
        <v>73</v>
      </c>
      <c r="I48" s="11">
        <f>[16]Globals!J35</f>
        <v>73</v>
      </c>
      <c r="J48" s="11">
        <f>[16]Globals!K35</f>
        <v>0.94366197183098588</v>
      </c>
      <c r="K48" s="11">
        <f>[16]Globals!L35</f>
        <v>0.53233186588246229</v>
      </c>
      <c r="L48" s="11">
        <f>[16]Globals!M35</f>
        <v>0.53233186588246229</v>
      </c>
      <c r="M48" s="11">
        <f>[16]Globals!N35</f>
        <v>0.53233186588246229</v>
      </c>
      <c r="N48" s="11">
        <f>[16]Globals!O35</f>
        <v>1</v>
      </c>
      <c r="O48" s="11">
        <f>[16]Globals!P35</f>
        <v>1</v>
      </c>
      <c r="P48" s="11">
        <f>[16]Globals!Q35</f>
        <v>1</v>
      </c>
      <c r="Q48" s="11">
        <f>[16]Globals!R35</f>
        <v>0.53233186588246229</v>
      </c>
      <c r="R48" s="11">
        <f>[16]Globals!S35</f>
        <v>0.51224772097732607</v>
      </c>
      <c r="S48" s="11">
        <f>[16]Globals!T35</f>
        <v>0.51224772097732607</v>
      </c>
      <c r="T48" s="11">
        <f>[16]Globals!U35</f>
        <v>0.51224772097732607</v>
      </c>
      <c r="U48" s="11">
        <f>[16]Globals!V35</f>
        <v>0.94366197183098588</v>
      </c>
      <c r="V48" s="11">
        <f>[16]Globals!W35</f>
        <v>0.94366197183098588</v>
      </c>
      <c r="W48" s="11">
        <f>[16]Globals!X35</f>
        <v>0.94366197183098588</v>
      </c>
      <c r="X48" s="5">
        <f>[16]Globals!Y35</f>
        <v>0.51224772097732607</v>
      </c>
      <c r="Z48" s="10">
        <f t="shared" si="15"/>
        <v>0.94366197183098588</v>
      </c>
      <c r="AA48" s="5">
        <f t="shared" si="16"/>
        <v>0.53233186588246229</v>
      </c>
      <c r="AB48" s="5">
        <f t="shared" si="17"/>
        <v>0.51224772097732607</v>
      </c>
      <c r="AC48" s="5"/>
    </row>
    <row r="49" spans="1:29" x14ac:dyDescent="0.35">
      <c r="A49" s="10" t="s">
        <v>10</v>
      </c>
      <c r="B49" s="10">
        <f>[16]Globals!C36</f>
        <v>81.654070599999613</v>
      </c>
      <c r="C49" s="11">
        <f>[16]Globals!D36</f>
        <v>81.654070599999613</v>
      </c>
      <c r="D49" s="11">
        <f>[16]Globals!E36</f>
        <v>81.654070599999613</v>
      </c>
      <c r="E49" s="11">
        <f>[16]Globals!F36</f>
        <v>1.118548912328762</v>
      </c>
      <c r="F49" s="11">
        <f>[16]Globals!G36</f>
        <v>0</v>
      </c>
      <c r="G49" s="11">
        <f>[16]Globals!H36</f>
        <v>0</v>
      </c>
      <c r="H49" s="11">
        <f>[16]Globals!I36</f>
        <v>73</v>
      </c>
      <c r="I49" s="11">
        <f>[16]Globals!J36</f>
        <v>73</v>
      </c>
      <c r="J49" s="11">
        <f>[16]Globals!K36</f>
        <v>0.97101449275362317</v>
      </c>
      <c r="K49" s="11">
        <f>[16]Globals!L36</f>
        <v>0.56914961651140994</v>
      </c>
      <c r="L49" s="11">
        <f>[16]Globals!M36</f>
        <v>0.56914961651140994</v>
      </c>
      <c r="M49" s="11">
        <f>[16]Globals!N36</f>
        <v>0.56914961651140994</v>
      </c>
      <c r="N49" s="11">
        <f>[16]Globals!O36</f>
        <v>1</v>
      </c>
      <c r="O49" s="11">
        <f>[16]Globals!P36</f>
        <v>1</v>
      </c>
      <c r="P49" s="11">
        <f>[16]Globals!Q36</f>
        <v>1</v>
      </c>
      <c r="Q49" s="11">
        <f>[16]Globals!R36</f>
        <v>0.56914961651140994</v>
      </c>
      <c r="R49" s="11">
        <f>[16]Globals!S36</f>
        <v>0.55265252617774585</v>
      </c>
      <c r="S49" s="11">
        <f>[16]Globals!T36</f>
        <v>0.55265252617774585</v>
      </c>
      <c r="T49" s="11">
        <f>[16]Globals!U36</f>
        <v>0.55265252617774585</v>
      </c>
      <c r="U49" s="11">
        <f>[16]Globals!V36</f>
        <v>0.97101449275362317</v>
      </c>
      <c r="V49" s="11">
        <f>[16]Globals!W36</f>
        <v>0.97101449275362317</v>
      </c>
      <c r="W49" s="11">
        <f>[16]Globals!X36</f>
        <v>0.97101449275362317</v>
      </c>
      <c r="X49" s="5">
        <f>[16]Globals!Y36</f>
        <v>0.55265252617774585</v>
      </c>
      <c r="Z49" s="10">
        <f t="shared" si="15"/>
        <v>0.97101449275362317</v>
      </c>
      <c r="AA49" s="5">
        <f t="shared" si="16"/>
        <v>0.56914961651140994</v>
      </c>
      <c r="AB49" s="5">
        <f t="shared" si="17"/>
        <v>0.55265252617774585</v>
      </c>
      <c r="AC49" s="5"/>
    </row>
    <row r="50" spans="1:29" x14ac:dyDescent="0.35">
      <c r="A50" s="10" t="s">
        <v>11</v>
      </c>
      <c r="B50" s="10">
        <f>B48-B46</f>
        <v>19.743063399999748</v>
      </c>
      <c r="C50" s="11">
        <f t="shared" ref="C50:X50" si="18">C48-C46</f>
        <v>19.743063399999748</v>
      </c>
      <c r="D50" s="11">
        <f t="shared" si="18"/>
        <v>19.743063399999748</v>
      </c>
      <c r="E50" s="11">
        <f t="shared" si="18"/>
        <v>0.26376340281691346</v>
      </c>
      <c r="F50" s="11">
        <f t="shared" si="18"/>
        <v>0</v>
      </c>
      <c r="G50" s="11">
        <f t="shared" si="18"/>
        <v>0</v>
      </c>
      <c r="H50" s="11">
        <f t="shared" si="18"/>
        <v>2</v>
      </c>
      <c r="I50" s="11">
        <f t="shared" si="18"/>
        <v>2</v>
      </c>
      <c r="J50" s="11">
        <f t="shared" si="18"/>
        <v>2.5853752652903683E-2</v>
      </c>
      <c r="K50" s="11">
        <f t="shared" si="18"/>
        <v>6.2116331724869078E-2</v>
      </c>
      <c r="L50" s="11">
        <f t="shared" si="18"/>
        <v>6.2116331724869078E-2</v>
      </c>
      <c r="M50" s="11">
        <f t="shared" si="18"/>
        <v>6.2116331724869078E-2</v>
      </c>
      <c r="N50" s="11">
        <f t="shared" si="18"/>
        <v>0</v>
      </c>
      <c r="O50" s="11">
        <f t="shared" si="18"/>
        <v>0</v>
      </c>
      <c r="P50" s="11">
        <f t="shared" si="18"/>
        <v>0</v>
      </c>
      <c r="Q50" s="11">
        <f t="shared" si="18"/>
        <v>6.2116331724869078E-2</v>
      </c>
      <c r="R50" s="11">
        <f t="shared" si="18"/>
        <v>7.0928753514095555E-2</v>
      </c>
      <c r="S50" s="11">
        <f t="shared" si="18"/>
        <v>7.0928753514095555E-2</v>
      </c>
      <c r="T50" s="11">
        <f t="shared" si="18"/>
        <v>7.0928753514095555E-2</v>
      </c>
      <c r="U50" s="11">
        <f t="shared" si="18"/>
        <v>2.5853752652903683E-2</v>
      </c>
      <c r="V50" s="11">
        <f t="shared" si="18"/>
        <v>2.5853752652903683E-2</v>
      </c>
      <c r="W50" s="11">
        <f t="shared" si="18"/>
        <v>2.5853752652903683E-2</v>
      </c>
      <c r="X50" s="5">
        <f t="shared" si="18"/>
        <v>7.0928753514095555E-2</v>
      </c>
      <c r="Z50" s="10">
        <f t="shared" si="15"/>
        <v>2.5853752652903683E-2</v>
      </c>
      <c r="AA50" s="5">
        <f t="shared" si="16"/>
        <v>6.2116331724869078E-2</v>
      </c>
      <c r="AB50" s="5">
        <f t="shared" si="17"/>
        <v>7.0928753514095555E-2</v>
      </c>
      <c r="AC50" s="5"/>
    </row>
    <row r="51" spans="1:29" ht="15" thickBot="1" x14ac:dyDescent="0.4">
      <c r="A51" s="12" t="s">
        <v>12</v>
      </c>
      <c r="B51" s="12">
        <f>B49-B45</f>
        <v>52.388133699999884</v>
      </c>
      <c r="C51" s="13">
        <f t="shared" ref="C51:X51" si="19">C49-C45</f>
        <v>52.388133699999884</v>
      </c>
      <c r="D51" s="13">
        <f t="shared" si="19"/>
        <v>52.388133699999884</v>
      </c>
      <c r="E51" s="13">
        <f t="shared" si="19"/>
        <v>0.69440489928528759</v>
      </c>
      <c r="F51" s="13">
        <f t="shared" si="19"/>
        <v>0</v>
      </c>
      <c r="G51" s="13">
        <f t="shared" si="19"/>
        <v>0</v>
      </c>
      <c r="H51" s="13">
        <f t="shared" si="19"/>
        <v>4</v>
      </c>
      <c r="I51" s="13">
        <f t="shared" si="19"/>
        <v>4</v>
      </c>
      <c r="J51" s="13">
        <f t="shared" si="19"/>
        <v>5.3206273575540974E-2</v>
      </c>
      <c r="K51" s="13">
        <f t="shared" si="19"/>
        <v>0.14979662018537582</v>
      </c>
      <c r="L51" s="13">
        <f t="shared" si="19"/>
        <v>0.14979662018537582</v>
      </c>
      <c r="M51" s="13">
        <f t="shared" si="19"/>
        <v>0.14979662018537582</v>
      </c>
      <c r="N51" s="13">
        <f t="shared" si="19"/>
        <v>1.4946515157956752E-2</v>
      </c>
      <c r="O51" s="13">
        <f t="shared" si="19"/>
        <v>0</v>
      </c>
      <c r="P51" s="13">
        <f t="shared" si="19"/>
        <v>0</v>
      </c>
      <c r="Q51" s="13">
        <f t="shared" si="19"/>
        <v>0.14979662018537582</v>
      </c>
      <c r="R51" s="13">
        <f t="shared" si="19"/>
        <v>0.16776689941275563</v>
      </c>
      <c r="S51" s="13">
        <f t="shared" si="19"/>
        <v>0.16776689941275563</v>
      </c>
      <c r="T51" s="13">
        <f t="shared" si="19"/>
        <v>0.16776689941275563</v>
      </c>
      <c r="U51" s="13">
        <f t="shared" si="19"/>
        <v>6.6924308035583469E-2</v>
      </c>
      <c r="V51" s="13">
        <f t="shared" si="19"/>
        <v>5.3206273575540974E-2</v>
      </c>
      <c r="W51" s="13">
        <f t="shared" si="19"/>
        <v>5.3206273575540974E-2</v>
      </c>
      <c r="X51" s="14">
        <f t="shared" si="19"/>
        <v>0.16776689941275563</v>
      </c>
      <c r="Z51" s="12">
        <f t="shared" si="15"/>
        <v>5.3206273575540974E-2</v>
      </c>
      <c r="AA51" s="14">
        <f t="shared" si="16"/>
        <v>0.14979662018537582</v>
      </c>
      <c r="AB51" s="14">
        <f t="shared" si="17"/>
        <v>0.16776689941275563</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[17]Globals!C30</f>
        <v>73.512118564000289</v>
      </c>
      <c r="C56" s="9">
        <f>[17]Globals!D30</f>
        <v>73.512118564000289</v>
      </c>
      <c r="D56" s="9">
        <f>[17]Globals!E30</f>
        <v>73.512118564000289</v>
      </c>
      <c r="E56" s="9">
        <f>[17]Globals!F30</f>
        <v>1.021534136654261</v>
      </c>
      <c r="F56" s="9">
        <f>[17]Globals!G30</f>
        <v>0</v>
      </c>
      <c r="G56" s="9">
        <f>[17]Globals!H30</f>
        <v>0</v>
      </c>
      <c r="H56" s="9">
        <f>[17]Globals!I30</f>
        <v>71.88</v>
      </c>
      <c r="I56" s="9">
        <f>[17]Globals!J30</f>
        <v>71.88</v>
      </c>
      <c r="J56" s="9">
        <f>[17]Globals!K30</f>
        <v>0.93240622212528668</v>
      </c>
      <c r="K56" s="9">
        <f>[17]Globals!L30</f>
        <v>0.43736810988064673</v>
      </c>
      <c r="L56" s="9">
        <f>[17]Globals!M30</f>
        <v>0.43736810988064673</v>
      </c>
      <c r="M56" s="9">
        <f>[17]Globals!N30</f>
        <v>0.43736810988064673</v>
      </c>
      <c r="N56" s="9">
        <f>[17]Globals!O30</f>
        <v>0.9891319669157026</v>
      </c>
      <c r="O56" s="9">
        <f>[17]Globals!P30</f>
        <v>1</v>
      </c>
      <c r="P56" s="9">
        <f>[17]Globals!Q30</f>
        <v>1</v>
      </c>
      <c r="Q56" s="9">
        <f>[17]Globals!R30</f>
        <v>0.43736810988064673</v>
      </c>
      <c r="R56" s="9">
        <f>[17]Globals!S30</f>
        <v>0.4080399494064928</v>
      </c>
      <c r="S56" s="9">
        <f>[17]Globals!T30</f>
        <v>0.4080399494064928</v>
      </c>
      <c r="T56" s="9">
        <f>[17]Globals!U30</f>
        <v>0.4080399494064928</v>
      </c>
      <c r="U56" s="9">
        <f>[17]Globals!V30</f>
        <v>0.92229512648920664</v>
      </c>
      <c r="V56" s="9">
        <f>[17]Globals!W30</f>
        <v>0.93240622212528668</v>
      </c>
      <c r="W56" s="9">
        <f>[17]Globals!X30</f>
        <v>0.93240622212528668</v>
      </c>
      <c r="X56" s="16">
        <f>[17]Globals!Y30</f>
        <v>0.4080399494064928</v>
      </c>
      <c r="Z56" s="15">
        <f>J56</f>
        <v>0.93240622212528668</v>
      </c>
      <c r="AA56" s="16">
        <f>Q56</f>
        <v>0.43736810988064673</v>
      </c>
      <c r="AB56" s="16">
        <f>X56</f>
        <v>0.4080399494064928</v>
      </c>
      <c r="AC56" s="16"/>
    </row>
    <row r="57" spans="1:29" x14ac:dyDescent="0.35">
      <c r="A57" s="10" t="s">
        <v>5</v>
      </c>
      <c r="B57" s="10">
        <f>[17]Globals!C31</f>
        <v>14.566377131405019</v>
      </c>
      <c r="C57" s="11">
        <f>[17]Globals!D31</f>
        <v>14.566377131405019</v>
      </c>
      <c r="D57" s="11">
        <f>[17]Globals!E31</f>
        <v>14.566377131405019</v>
      </c>
      <c r="E57" s="11">
        <f>[17]Globals!F31</f>
        <v>0.1978338603903238</v>
      </c>
      <c r="F57" s="11">
        <f>[17]Globals!G31</f>
        <v>0</v>
      </c>
      <c r="G57" s="11">
        <f>[17]Globals!H31</f>
        <v>0</v>
      </c>
      <c r="H57" s="11">
        <f>[17]Globals!I31</f>
        <v>1.301281419729543</v>
      </c>
      <c r="I57" s="11">
        <f>[17]Globals!J31</f>
        <v>1.301281419729543</v>
      </c>
      <c r="J57" s="11">
        <f>[17]Globals!K31</f>
        <v>1.7100728672097689E-2</v>
      </c>
      <c r="K57" s="11">
        <f>[17]Globals!L31</f>
        <v>3.1210794812690009E-2</v>
      </c>
      <c r="L57" s="11">
        <f>[17]Globals!M31</f>
        <v>3.1210794812690009E-2</v>
      </c>
      <c r="M57" s="11">
        <f>[17]Globals!N31</f>
        <v>3.1210794812690009E-2</v>
      </c>
      <c r="N57" s="11">
        <f>[17]Globals!O31</f>
        <v>1.260645460337436E-2</v>
      </c>
      <c r="O57" s="11">
        <f>[17]Globals!P31</f>
        <v>0</v>
      </c>
      <c r="P57" s="11">
        <f>[17]Globals!Q31</f>
        <v>0</v>
      </c>
      <c r="Q57" s="11">
        <f>[17]Globals!R31</f>
        <v>3.1210794812690009E-2</v>
      </c>
      <c r="R57" s="11">
        <f>[17]Globals!S31</f>
        <v>3.3626717388404427E-2</v>
      </c>
      <c r="S57" s="11">
        <f>[17]Globals!T31</f>
        <v>3.3626717388404427E-2</v>
      </c>
      <c r="T57" s="11">
        <f>[17]Globals!U31</f>
        <v>3.3626717388404427E-2</v>
      </c>
      <c r="U57" s="11">
        <f>[17]Globals!V31</f>
        <v>2.1692091472369189E-2</v>
      </c>
      <c r="V57" s="11">
        <f>[17]Globals!W31</f>
        <v>1.7100728672097689E-2</v>
      </c>
      <c r="W57" s="11">
        <f>[17]Globals!X31</f>
        <v>1.7100728672097689E-2</v>
      </c>
      <c r="X57" s="5">
        <f>[17]Globals!Y31</f>
        <v>3.3626717388404427E-2</v>
      </c>
      <c r="Z57" s="10">
        <f t="shared" ref="Z57:Z64" si="20">J57</f>
        <v>1.7100728672097689E-2</v>
      </c>
      <c r="AA57" s="5">
        <f t="shared" ref="AA57:AA64" si="21">Q57</f>
        <v>3.1210794812690009E-2</v>
      </c>
      <c r="AB57" s="5">
        <f t="shared" ref="AB57:AB64" si="22">X57</f>
        <v>3.3626717388404427E-2</v>
      </c>
      <c r="AC57" s="5"/>
    </row>
    <row r="58" spans="1:29" x14ac:dyDescent="0.35">
      <c r="A58" s="10" t="s">
        <v>6</v>
      </c>
      <c r="B58" s="10">
        <f>[17]Globals!C32</f>
        <v>42.73491599999943</v>
      </c>
      <c r="C58" s="11">
        <f>[17]Globals!D32</f>
        <v>42.73491599999943</v>
      </c>
      <c r="D58" s="11">
        <f>[17]Globals!E32</f>
        <v>42.73491599999943</v>
      </c>
      <c r="E58" s="11">
        <f>[17]Globals!F32</f>
        <v>0.60190022535210463</v>
      </c>
      <c r="F58" s="11">
        <f>[17]Globals!G32</f>
        <v>0</v>
      </c>
      <c r="G58" s="11">
        <f>[17]Globals!H32</f>
        <v>0</v>
      </c>
      <c r="H58" s="11">
        <f>[17]Globals!I32</f>
        <v>69</v>
      </c>
      <c r="I58" s="11">
        <f>[17]Globals!J32</f>
        <v>69</v>
      </c>
      <c r="J58" s="11">
        <f>[17]Globals!K32</f>
        <v>0.9178082191780822</v>
      </c>
      <c r="K58" s="11">
        <f>[17]Globals!L32</f>
        <v>0.39355901495765849</v>
      </c>
      <c r="L58" s="11">
        <f>[17]Globals!M32</f>
        <v>0.39355901495765849</v>
      </c>
      <c r="M58" s="11">
        <f>[17]Globals!N32</f>
        <v>0.39355901495765849</v>
      </c>
      <c r="N58" s="11">
        <f>[17]Globals!O32</f>
        <v>0.95670726430310626</v>
      </c>
      <c r="O58" s="11">
        <f>[17]Globals!P32</f>
        <v>1</v>
      </c>
      <c r="P58" s="11">
        <f>[17]Globals!Q32</f>
        <v>1</v>
      </c>
      <c r="Q58" s="11">
        <f>[17]Globals!R32</f>
        <v>0.39355901495765849</v>
      </c>
      <c r="R58" s="11">
        <f>[17]Globals!S32</f>
        <v>0.36576075726581653</v>
      </c>
      <c r="S58" s="11">
        <f>[17]Globals!T32</f>
        <v>0.36576075726581653</v>
      </c>
      <c r="T58" s="11">
        <f>[17]Globals!U32</f>
        <v>0.36576075726581653</v>
      </c>
      <c r="U58" s="11">
        <f>[17]Globals!V32</f>
        <v>0.88583577517004852</v>
      </c>
      <c r="V58" s="11">
        <f>[17]Globals!W32</f>
        <v>0.9178082191780822</v>
      </c>
      <c r="W58" s="11">
        <f>[17]Globals!X32</f>
        <v>0.9178082191780822</v>
      </c>
      <c r="X58" s="5">
        <f>[17]Globals!Y32</f>
        <v>0.36576075726581653</v>
      </c>
      <c r="Z58" s="10">
        <f t="shared" si="20"/>
        <v>0.9178082191780822</v>
      </c>
      <c r="AA58" s="5">
        <f t="shared" si="21"/>
        <v>0.39355901495765849</v>
      </c>
      <c r="AB58" s="5">
        <f t="shared" si="22"/>
        <v>0.36576075726581653</v>
      </c>
      <c r="AC58" s="5"/>
    </row>
    <row r="59" spans="1:29" x14ac:dyDescent="0.35">
      <c r="A59" s="10" t="s">
        <v>7</v>
      </c>
      <c r="B59" s="10">
        <f>[17]Globals!C33</f>
        <v>65.604470499999479</v>
      </c>
      <c r="C59" s="11">
        <f>[17]Globals!D33</f>
        <v>65.604470499999479</v>
      </c>
      <c r="D59" s="11">
        <f>[17]Globals!E33</f>
        <v>65.604470499999479</v>
      </c>
      <c r="E59" s="11">
        <f>[17]Globals!F33</f>
        <v>0.89869137671232169</v>
      </c>
      <c r="F59" s="11">
        <f>[17]Globals!G33</f>
        <v>0</v>
      </c>
      <c r="G59" s="11">
        <f>[17]Globals!H33</f>
        <v>0</v>
      </c>
      <c r="H59" s="11">
        <f>[17]Globals!I33</f>
        <v>71</v>
      </c>
      <c r="I59" s="11">
        <f>[17]Globals!J33</f>
        <v>71</v>
      </c>
      <c r="J59" s="11">
        <f>[17]Globals!K33</f>
        <v>0.9178082191780822</v>
      </c>
      <c r="K59" s="11">
        <f>[17]Globals!L33</f>
        <v>0.42031297749599839</v>
      </c>
      <c r="L59" s="11">
        <f>[17]Globals!M33</f>
        <v>0.42031297749599839</v>
      </c>
      <c r="M59" s="11">
        <f>[17]Globals!N33</f>
        <v>0.42031297749599839</v>
      </c>
      <c r="N59" s="11">
        <f>[17]Globals!O33</f>
        <v>0.98506769149760376</v>
      </c>
      <c r="O59" s="11">
        <f>[17]Globals!P33</f>
        <v>1</v>
      </c>
      <c r="P59" s="11">
        <f>[17]Globals!Q33</f>
        <v>1</v>
      </c>
      <c r="Q59" s="11">
        <f>[17]Globals!R33</f>
        <v>0.42031297749599839</v>
      </c>
      <c r="R59" s="11">
        <f>[17]Globals!S33</f>
        <v>0.38644550026606522</v>
      </c>
      <c r="S59" s="11">
        <f>[17]Globals!T33</f>
        <v>0.38644550026606522</v>
      </c>
      <c r="T59" s="11">
        <f>[17]Globals!U33</f>
        <v>0.38644550026606522</v>
      </c>
      <c r="U59" s="11">
        <f>[17]Globals!V33</f>
        <v>0.90564389943785117</v>
      </c>
      <c r="V59" s="11">
        <f>[17]Globals!W33</f>
        <v>0.9178082191780822</v>
      </c>
      <c r="W59" s="11">
        <f>[17]Globals!X33</f>
        <v>0.9178082191780822</v>
      </c>
      <c r="X59" s="5">
        <f>[17]Globals!Y33</f>
        <v>0.38644550026606522</v>
      </c>
      <c r="Z59" s="10">
        <f t="shared" si="20"/>
        <v>0.9178082191780822</v>
      </c>
      <c r="AA59" s="5">
        <f t="shared" si="21"/>
        <v>0.42031297749599839</v>
      </c>
      <c r="AB59" s="5">
        <f t="shared" si="22"/>
        <v>0.38644550026606522</v>
      </c>
      <c r="AC59" s="5"/>
    </row>
    <row r="60" spans="1:29" x14ac:dyDescent="0.35">
      <c r="A60" s="10" t="s">
        <v>8</v>
      </c>
      <c r="B60" s="10">
        <f>[17]Globals!C34</f>
        <v>76.46906680000302</v>
      </c>
      <c r="C60" s="11">
        <f>[17]Globals!D34</f>
        <v>76.46906680000302</v>
      </c>
      <c r="D60" s="11">
        <f>[17]Globals!E34</f>
        <v>76.46906680000302</v>
      </c>
      <c r="E60" s="11">
        <f>[17]Globals!F34</f>
        <v>1.0475214630137399</v>
      </c>
      <c r="F60" s="11">
        <f>[17]Globals!G34</f>
        <v>0</v>
      </c>
      <c r="G60" s="11">
        <f>[17]Globals!H34</f>
        <v>0</v>
      </c>
      <c r="H60" s="11">
        <f>[17]Globals!I34</f>
        <v>73</v>
      </c>
      <c r="I60" s="11">
        <f>[17]Globals!J34</f>
        <v>73</v>
      </c>
      <c r="J60" s="11">
        <f>[17]Globals!K34</f>
        <v>0.9178082191780822</v>
      </c>
      <c r="K60" s="11">
        <f>[17]Globals!L34</f>
        <v>0.42857236500684881</v>
      </c>
      <c r="L60" s="11">
        <f>[17]Globals!M34</f>
        <v>0.42857236500684881</v>
      </c>
      <c r="M60" s="11">
        <f>[17]Globals!N34</f>
        <v>0.42857236500684881</v>
      </c>
      <c r="N60" s="11">
        <f>[17]Globals!O34</f>
        <v>0.99380606996766774</v>
      </c>
      <c r="O60" s="11">
        <f>[17]Globals!P34</f>
        <v>1</v>
      </c>
      <c r="P60" s="11">
        <f>[17]Globals!Q34</f>
        <v>1</v>
      </c>
      <c r="Q60" s="11">
        <f>[17]Globals!R34</f>
        <v>0.42857236500684881</v>
      </c>
      <c r="R60" s="11">
        <f>[17]Globals!S34</f>
        <v>0.39745200192448482</v>
      </c>
      <c r="S60" s="11">
        <f>[17]Globals!T34</f>
        <v>0.39745200192448482</v>
      </c>
      <c r="T60" s="11">
        <f>[17]Globals!U34</f>
        <v>0.39745200192448482</v>
      </c>
      <c r="U60" s="11">
        <f>[17]Globals!V34</f>
        <v>0.9178082191780822</v>
      </c>
      <c r="V60" s="11">
        <f>[17]Globals!W34</f>
        <v>0.9178082191780822</v>
      </c>
      <c r="W60" s="11">
        <f>[17]Globals!X34</f>
        <v>0.9178082191780822</v>
      </c>
      <c r="X60" s="5">
        <f>[17]Globals!Y34</f>
        <v>0.39745200192448482</v>
      </c>
      <c r="Z60" s="10">
        <f t="shared" si="20"/>
        <v>0.9178082191780822</v>
      </c>
      <c r="AA60" s="5">
        <f t="shared" si="21"/>
        <v>0.42857236500684881</v>
      </c>
      <c r="AB60" s="5">
        <f t="shared" si="22"/>
        <v>0.39745200192448482</v>
      </c>
      <c r="AC60" s="5"/>
    </row>
    <row r="61" spans="1:29" x14ac:dyDescent="0.35">
      <c r="A61" s="10" t="s">
        <v>9</v>
      </c>
      <c r="B61" s="10">
        <f>[17]Globals!C35</f>
        <v>81.097310100000271</v>
      </c>
      <c r="C61" s="11">
        <f>[17]Globals!D35</f>
        <v>81.097310100000271</v>
      </c>
      <c r="D61" s="11">
        <f>[17]Globals!E35</f>
        <v>81.097310100000271</v>
      </c>
      <c r="E61" s="11">
        <f>[17]Globals!F35</f>
        <v>1.118429808219183</v>
      </c>
      <c r="F61" s="11">
        <f>[17]Globals!G35</f>
        <v>0</v>
      </c>
      <c r="G61" s="11">
        <f>[17]Globals!H35</f>
        <v>0</v>
      </c>
      <c r="H61" s="11">
        <f>[17]Globals!I35</f>
        <v>73</v>
      </c>
      <c r="I61" s="11">
        <f>[17]Globals!J35</f>
        <v>73</v>
      </c>
      <c r="J61" s="11">
        <f>[17]Globals!K35</f>
        <v>0.94366197183098588</v>
      </c>
      <c r="K61" s="11">
        <f>[17]Globals!L35</f>
        <v>0.45024196091380742</v>
      </c>
      <c r="L61" s="11">
        <f>[17]Globals!M35</f>
        <v>0.45024196091380742</v>
      </c>
      <c r="M61" s="11">
        <f>[17]Globals!N35</f>
        <v>0.45024196091380742</v>
      </c>
      <c r="N61" s="11">
        <f>[17]Globals!O35</f>
        <v>1</v>
      </c>
      <c r="O61" s="11">
        <f>[17]Globals!P35</f>
        <v>1</v>
      </c>
      <c r="P61" s="11">
        <f>[17]Globals!Q35</f>
        <v>1</v>
      </c>
      <c r="Q61" s="11">
        <f>[17]Globals!R35</f>
        <v>0.45024196091380742</v>
      </c>
      <c r="R61" s="11">
        <f>[17]Globals!S35</f>
        <v>0.41323577234554931</v>
      </c>
      <c r="S61" s="11">
        <f>[17]Globals!T35</f>
        <v>0.41323577234554931</v>
      </c>
      <c r="T61" s="11">
        <f>[17]Globals!U35</f>
        <v>0.41323577234554931</v>
      </c>
      <c r="U61" s="11">
        <f>[17]Globals!V35</f>
        <v>0.93957495582732409</v>
      </c>
      <c r="V61" s="11">
        <f>[17]Globals!W35</f>
        <v>0.94366197183098588</v>
      </c>
      <c r="W61" s="11">
        <f>[17]Globals!X35</f>
        <v>0.94366197183098588</v>
      </c>
      <c r="X61" s="5">
        <f>[17]Globals!Y35</f>
        <v>0.41323577234554931</v>
      </c>
      <c r="Z61" s="10">
        <f t="shared" si="20"/>
        <v>0.94366197183098588</v>
      </c>
      <c r="AA61" s="5">
        <f t="shared" si="21"/>
        <v>0.45024196091380742</v>
      </c>
      <c r="AB61" s="5">
        <f t="shared" si="22"/>
        <v>0.41323577234554931</v>
      </c>
      <c r="AC61" s="5"/>
    </row>
    <row r="62" spans="1:29" x14ac:dyDescent="0.35">
      <c r="A62" s="10" t="s">
        <v>10</v>
      </c>
      <c r="B62" s="10">
        <f>[17]Globals!C36</f>
        <v>98.217302200001768</v>
      </c>
      <c r="C62" s="11">
        <f>[17]Globals!D36</f>
        <v>98.217302200001768</v>
      </c>
      <c r="D62" s="11">
        <f>[17]Globals!E36</f>
        <v>98.217302200001768</v>
      </c>
      <c r="E62" s="11">
        <f>[17]Globals!F36</f>
        <v>1.3833422845070671</v>
      </c>
      <c r="F62" s="11">
        <f>[17]Globals!G36</f>
        <v>0</v>
      </c>
      <c r="G62" s="11">
        <f>[17]Globals!H36</f>
        <v>0</v>
      </c>
      <c r="H62" s="11">
        <f>[17]Globals!I36</f>
        <v>73</v>
      </c>
      <c r="I62" s="11">
        <f>[17]Globals!J36</f>
        <v>73</v>
      </c>
      <c r="J62" s="11">
        <f>[17]Globals!K36</f>
        <v>0.97101449275362317</v>
      </c>
      <c r="K62" s="11">
        <f>[17]Globals!L36</f>
        <v>0.51214449296975617</v>
      </c>
      <c r="L62" s="11">
        <f>[17]Globals!M36</f>
        <v>0.51214449296975617</v>
      </c>
      <c r="M62" s="11">
        <f>[17]Globals!N36</f>
        <v>0.51214449296975617</v>
      </c>
      <c r="N62" s="11">
        <f>[17]Globals!O36</f>
        <v>1</v>
      </c>
      <c r="O62" s="11">
        <f>[17]Globals!P36</f>
        <v>1</v>
      </c>
      <c r="P62" s="11">
        <f>[17]Globals!Q36</f>
        <v>1</v>
      </c>
      <c r="Q62" s="11">
        <f>[17]Globals!R36</f>
        <v>0.51214449296975617</v>
      </c>
      <c r="R62" s="11">
        <f>[17]Globals!S36</f>
        <v>0.49406981029278879</v>
      </c>
      <c r="S62" s="11">
        <f>[17]Globals!T36</f>
        <v>0.49406981029278879</v>
      </c>
      <c r="T62" s="11">
        <f>[17]Globals!U36</f>
        <v>0.49406981029278879</v>
      </c>
      <c r="U62" s="11">
        <f>[17]Globals!V36</f>
        <v>0.97101449275362317</v>
      </c>
      <c r="V62" s="11">
        <f>[17]Globals!W36</f>
        <v>0.97101449275362317</v>
      </c>
      <c r="W62" s="11">
        <f>[17]Globals!X36</f>
        <v>0.97101449275362317</v>
      </c>
      <c r="X62" s="5">
        <f>[17]Globals!Y36</f>
        <v>0.49406981029278879</v>
      </c>
      <c r="Z62" s="10">
        <f t="shared" si="20"/>
        <v>0.97101449275362317</v>
      </c>
      <c r="AA62" s="5">
        <f t="shared" si="21"/>
        <v>0.51214449296975617</v>
      </c>
      <c r="AB62" s="5">
        <f t="shared" si="22"/>
        <v>0.49406981029278879</v>
      </c>
      <c r="AC62" s="5"/>
    </row>
    <row r="63" spans="1:29" x14ac:dyDescent="0.35">
      <c r="A63" s="10" t="s">
        <v>11</v>
      </c>
      <c r="B63" s="10">
        <f>B61-B59</f>
        <v>15.492839600000792</v>
      </c>
      <c r="C63" s="11">
        <f t="shared" ref="C63:X63" si="23">C61-C59</f>
        <v>15.492839600000792</v>
      </c>
      <c r="D63" s="11">
        <f t="shared" si="23"/>
        <v>15.492839600000792</v>
      </c>
      <c r="E63" s="11">
        <f t="shared" si="23"/>
        <v>0.21973843150686134</v>
      </c>
      <c r="F63" s="11">
        <f t="shared" si="23"/>
        <v>0</v>
      </c>
      <c r="G63" s="11">
        <f t="shared" si="23"/>
        <v>0</v>
      </c>
      <c r="H63" s="11">
        <f t="shared" si="23"/>
        <v>2</v>
      </c>
      <c r="I63" s="11">
        <f t="shared" si="23"/>
        <v>2</v>
      </c>
      <c r="J63" s="11">
        <f t="shared" si="23"/>
        <v>2.5853752652903683E-2</v>
      </c>
      <c r="K63" s="11">
        <f t="shared" si="23"/>
        <v>2.992898341780903E-2</v>
      </c>
      <c r="L63" s="11">
        <f t="shared" si="23"/>
        <v>2.992898341780903E-2</v>
      </c>
      <c r="M63" s="11">
        <f t="shared" si="23"/>
        <v>2.992898341780903E-2</v>
      </c>
      <c r="N63" s="11">
        <f t="shared" si="23"/>
        <v>1.4932308502396241E-2</v>
      </c>
      <c r="O63" s="11">
        <f t="shared" si="23"/>
        <v>0</v>
      </c>
      <c r="P63" s="11">
        <f t="shared" si="23"/>
        <v>0</v>
      </c>
      <c r="Q63" s="11">
        <f t="shared" si="23"/>
        <v>2.992898341780903E-2</v>
      </c>
      <c r="R63" s="11">
        <f t="shared" si="23"/>
        <v>2.679027207948409E-2</v>
      </c>
      <c r="S63" s="11">
        <f t="shared" si="23"/>
        <v>2.679027207948409E-2</v>
      </c>
      <c r="T63" s="11">
        <f t="shared" si="23"/>
        <v>2.679027207948409E-2</v>
      </c>
      <c r="U63" s="11">
        <f t="shared" si="23"/>
        <v>3.3931056389472913E-2</v>
      </c>
      <c r="V63" s="11">
        <f t="shared" si="23"/>
        <v>2.5853752652903683E-2</v>
      </c>
      <c r="W63" s="11">
        <f t="shared" si="23"/>
        <v>2.5853752652903683E-2</v>
      </c>
      <c r="X63" s="5">
        <f t="shared" si="23"/>
        <v>2.679027207948409E-2</v>
      </c>
      <c r="Z63" s="10">
        <f t="shared" si="20"/>
        <v>2.5853752652903683E-2</v>
      </c>
      <c r="AA63" s="5">
        <f t="shared" si="21"/>
        <v>2.992898341780903E-2</v>
      </c>
      <c r="AB63" s="5">
        <f t="shared" si="22"/>
        <v>2.679027207948409E-2</v>
      </c>
      <c r="AC63" s="5"/>
    </row>
    <row r="64" spans="1:29" ht="15" thickBot="1" x14ac:dyDescent="0.4">
      <c r="A64" s="12" t="s">
        <v>12</v>
      </c>
      <c r="B64" s="12">
        <f>B62-B58</f>
        <v>55.482386200002338</v>
      </c>
      <c r="C64" s="13">
        <f t="shared" ref="C64:X64" si="24">C62-C58</f>
        <v>55.482386200002338</v>
      </c>
      <c r="D64" s="13">
        <f t="shared" si="24"/>
        <v>55.482386200002338</v>
      </c>
      <c r="E64" s="13">
        <f t="shared" si="24"/>
        <v>0.78144205915496245</v>
      </c>
      <c r="F64" s="13">
        <f t="shared" si="24"/>
        <v>0</v>
      </c>
      <c r="G64" s="13">
        <f t="shared" si="24"/>
        <v>0</v>
      </c>
      <c r="H64" s="13">
        <f t="shared" si="24"/>
        <v>4</v>
      </c>
      <c r="I64" s="13">
        <f t="shared" si="24"/>
        <v>4</v>
      </c>
      <c r="J64" s="13">
        <f t="shared" si="24"/>
        <v>5.3206273575540974E-2</v>
      </c>
      <c r="K64" s="13">
        <f t="shared" si="24"/>
        <v>0.11858547801209768</v>
      </c>
      <c r="L64" s="13">
        <f t="shared" si="24"/>
        <v>0.11858547801209768</v>
      </c>
      <c r="M64" s="13">
        <f t="shared" si="24"/>
        <v>0.11858547801209768</v>
      </c>
      <c r="N64" s="13">
        <f t="shared" si="24"/>
        <v>4.3292735696893736E-2</v>
      </c>
      <c r="O64" s="13">
        <f t="shared" si="24"/>
        <v>0</v>
      </c>
      <c r="P64" s="13">
        <f t="shared" si="24"/>
        <v>0</v>
      </c>
      <c r="Q64" s="13">
        <f t="shared" si="24"/>
        <v>0.11858547801209768</v>
      </c>
      <c r="R64" s="13">
        <f t="shared" si="24"/>
        <v>0.12830905302697226</v>
      </c>
      <c r="S64" s="13">
        <f t="shared" si="24"/>
        <v>0.12830905302697226</v>
      </c>
      <c r="T64" s="13">
        <f t="shared" si="24"/>
        <v>0.12830905302697226</v>
      </c>
      <c r="U64" s="13">
        <f t="shared" si="24"/>
        <v>8.5178717583574648E-2</v>
      </c>
      <c r="V64" s="13">
        <f t="shared" si="24"/>
        <v>5.3206273575540974E-2</v>
      </c>
      <c r="W64" s="13">
        <f t="shared" si="24"/>
        <v>5.3206273575540974E-2</v>
      </c>
      <c r="X64" s="14">
        <f t="shared" si="24"/>
        <v>0.12830905302697226</v>
      </c>
      <c r="Z64" s="12">
        <f t="shared" si="20"/>
        <v>5.3206273575540974E-2</v>
      </c>
      <c r="AA64" s="14">
        <f t="shared" si="21"/>
        <v>0.11858547801209768</v>
      </c>
      <c r="AB64" s="14">
        <f t="shared" si="22"/>
        <v>0.12830905302697226</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[18]Globals!C30</f>
        <v>54.219788223999927</v>
      </c>
      <c r="C69" s="9">
        <f>[18]Globals!D30</f>
        <v>54.219788223999927</v>
      </c>
      <c r="D69" s="9">
        <f>[18]Globals!E30</f>
        <v>54.219788223999927</v>
      </c>
      <c r="E69" s="9">
        <f>[18]Globals!F30</f>
        <v>0.75413386122942516</v>
      </c>
      <c r="F69" s="9">
        <f>[18]Globals!G30</f>
        <v>0</v>
      </c>
      <c r="G69" s="9">
        <f>[18]Globals!H30</f>
        <v>0</v>
      </c>
      <c r="H69" s="9">
        <f>[18]Globals!I30</f>
        <v>71.72</v>
      </c>
      <c r="I69" s="9">
        <f>[18]Globals!J30</f>
        <v>71.72</v>
      </c>
      <c r="J69" s="9">
        <f>[18]Globals!K30</f>
        <v>0.93453447306830828</v>
      </c>
      <c r="K69" s="9">
        <f>[18]Globals!L30</f>
        <v>0.48086823588379568</v>
      </c>
      <c r="L69" s="9">
        <f>[18]Globals!M30</f>
        <v>0.48086823588379568</v>
      </c>
      <c r="M69" s="9">
        <f>[18]Globals!N30</f>
        <v>0.48086823588379568</v>
      </c>
      <c r="N69" s="9">
        <f>[18]Globals!O30</f>
        <v>1</v>
      </c>
      <c r="O69" s="9">
        <f>[18]Globals!P30</f>
        <v>1</v>
      </c>
      <c r="P69" s="9">
        <f>[18]Globals!Q30</f>
        <v>1</v>
      </c>
      <c r="Q69" s="9">
        <f>[18]Globals!R30</f>
        <v>0.48086823588379568</v>
      </c>
      <c r="R69" s="9">
        <f>[18]Globals!S30</f>
        <v>0.44980043500895728</v>
      </c>
      <c r="S69" s="9">
        <f>[18]Globals!T30</f>
        <v>0.44980043500895728</v>
      </c>
      <c r="T69" s="9">
        <f>[18]Globals!U30</f>
        <v>0.44980043500895728</v>
      </c>
      <c r="U69" s="9">
        <f>[18]Globals!V30</f>
        <v>0.93453447306830828</v>
      </c>
      <c r="V69" s="9">
        <f>[18]Globals!W30</f>
        <v>0.93453447306830828</v>
      </c>
      <c r="W69" s="9">
        <f>[18]Globals!X30</f>
        <v>0.93453447306830828</v>
      </c>
      <c r="X69" s="16">
        <f>[18]Globals!Y30</f>
        <v>0.44980043500895728</v>
      </c>
      <c r="Z69" s="15">
        <f>J69</f>
        <v>0.93453447306830828</v>
      </c>
      <c r="AA69" s="16">
        <f>Q69</f>
        <v>0.48086823588379568</v>
      </c>
      <c r="AB69" s="16">
        <f>X69</f>
        <v>0.44980043500895728</v>
      </c>
      <c r="AC69" s="16"/>
    </row>
    <row r="70" spans="1:29" x14ac:dyDescent="0.35">
      <c r="A70" s="10" t="s">
        <v>5</v>
      </c>
      <c r="B70" s="10">
        <f>[18]Globals!C31</f>
        <v>11.098162217985969</v>
      </c>
      <c r="C70" s="11">
        <f>[18]Globals!D31</f>
        <v>11.098162217985969</v>
      </c>
      <c r="D70" s="11">
        <f>[18]Globals!E31</f>
        <v>11.098162217985969</v>
      </c>
      <c r="E70" s="11">
        <f>[18]Globals!F31</f>
        <v>0.14512843287637819</v>
      </c>
      <c r="F70" s="11">
        <f>[18]Globals!G31</f>
        <v>0</v>
      </c>
      <c r="G70" s="11">
        <f>[18]Globals!H31</f>
        <v>0</v>
      </c>
      <c r="H70" s="11">
        <f>[18]Globals!I31</f>
        <v>1.4</v>
      </c>
      <c r="I70" s="11">
        <f>[18]Globals!J31</f>
        <v>1.4</v>
      </c>
      <c r="J70" s="11">
        <f>[18]Globals!K31</f>
        <v>1.846471711552574E-2</v>
      </c>
      <c r="K70" s="11">
        <f>[18]Globals!L31</f>
        <v>3.1225187024053521E-2</v>
      </c>
      <c r="L70" s="11">
        <f>[18]Globals!M31</f>
        <v>3.1225187024053521E-2</v>
      </c>
      <c r="M70" s="11">
        <f>[18]Globals!N31</f>
        <v>3.1225187024053521E-2</v>
      </c>
      <c r="N70" s="11">
        <f>[18]Globals!O31</f>
        <v>0</v>
      </c>
      <c r="O70" s="11">
        <f>[18]Globals!P31</f>
        <v>0</v>
      </c>
      <c r="P70" s="11">
        <f>[18]Globals!Q31</f>
        <v>0</v>
      </c>
      <c r="Q70" s="11">
        <f>[18]Globals!R31</f>
        <v>3.1225187024053521E-2</v>
      </c>
      <c r="R70" s="11">
        <f>[18]Globals!S31</f>
        <v>3.6576229168861538E-2</v>
      </c>
      <c r="S70" s="11">
        <f>[18]Globals!T31</f>
        <v>3.6576229168861538E-2</v>
      </c>
      <c r="T70" s="11">
        <f>[18]Globals!U31</f>
        <v>3.6576229168861538E-2</v>
      </c>
      <c r="U70" s="11">
        <f>[18]Globals!V31</f>
        <v>1.846471711552574E-2</v>
      </c>
      <c r="V70" s="11">
        <f>[18]Globals!W31</f>
        <v>1.846471711552574E-2</v>
      </c>
      <c r="W70" s="11">
        <f>[18]Globals!X31</f>
        <v>1.846471711552574E-2</v>
      </c>
      <c r="X70" s="5">
        <f>[18]Globals!Y31</f>
        <v>3.6576229168861538E-2</v>
      </c>
      <c r="Z70" s="10">
        <f t="shared" ref="Z70:Z77" si="25">J70</f>
        <v>1.846471711552574E-2</v>
      </c>
      <c r="AA70" s="5">
        <f t="shared" ref="AA70:AA77" si="26">Q70</f>
        <v>3.1225187024053521E-2</v>
      </c>
      <c r="AB70" s="5">
        <f t="shared" ref="AB70:AB77" si="27">X70</f>
        <v>3.6576229168861538E-2</v>
      </c>
      <c r="AC70" s="5"/>
    </row>
    <row r="71" spans="1:29" x14ac:dyDescent="0.35">
      <c r="A71" s="10" t="s">
        <v>6</v>
      </c>
      <c r="B71" s="10">
        <f>[18]Globals!C32</f>
        <v>34.846391299999937</v>
      </c>
      <c r="C71" s="11">
        <f>[18]Globals!D32</f>
        <v>34.846391299999937</v>
      </c>
      <c r="D71" s="11">
        <f>[18]Globals!E32</f>
        <v>34.846391299999937</v>
      </c>
      <c r="E71" s="11">
        <f>[18]Globals!F32</f>
        <v>0.50502016376811498</v>
      </c>
      <c r="F71" s="11">
        <f>[18]Globals!G32</f>
        <v>0</v>
      </c>
      <c r="G71" s="11">
        <f>[18]Globals!H32</f>
        <v>0</v>
      </c>
      <c r="H71" s="11">
        <f>[18]Globals!I32</f>
        <v>69</v>
      </c>
      <c r="I71" s="11">
        <f>[18]Globals!J32</f>
        <v>69</v>
      </c>
      <c r="J71" s="11">
        <f>[18]Globals!K32</f>
        <v>0.9178082191780822</v>
      </c>
      <c r="K71" s="11">
        <f>[18]Globals!L32</f>
        <v>0.4377976364114835</v>
      </c>
      <c r="L71" s="11">
        <f>[18]Globals!M32</f>
        <v>0.4377976364114835</v>
      </c>
      <c r="M71" s="11">
        <f>[18]Globals!N32</f>
        <v>0.4377976364114835</v>
      </c>
      <c r="N71" s="11">
        <f>[18]Globals!O32</f>
        <v>1</v>
      </c>
      <c r="O71" s="11">
        <f>[18]Globals!P32</f>
        <v>1</v>
      </c>
      <c r="P71" s="11">
        <f>[18]Globals!Q32</f>
        <v>1</v>
      </c>
      <c r="Q71" s="11">
        <f>[18]Globals!R32</f>
        <v>0.4377976364114835</v>
      </c>
      <c r="R71" s="11">
        <f>[18]Globals!S32</f>
        <v>0.40181426903519718</v>
      </c>
      <c r="S71" s="11">
        <f>[18]Globals!T32</f>
        <v>0.40181426903519718</v>
      </c>
      <c r="T71" s="11">
        <f>[18]Globals!U32</f>
        <v>0.40181426903519718</v>
      </c>
      <c r="U71" s="11">
        <f>[18]Globals!V32</f>
        <v>0.9178082191780822</v>
      </c>
      <c r="V71" s="11">
        <f>[18]Globals!W32</f>
        <v>0.9178082191780822</v>
      </c>
      <c r="W71" s="11">
        <f>[18]Globals!X32</f>
        <v>0.9178082191780822</v>
      </c>
      <c r="X71" s="5">
        <f>[18]Globals!Y32</f>
        <v>0.40181426903519718</v>
      </c>
      <c r="Z71" s="10">
        <f t="shared" si="25"/>
        <v>0.9178082191780822</v>
      </c>
      <c r="AA71" s="5">
        <f t="shared" si="26"/>
        <v>0.4377976364114835</v>
      </c>
      <c r="AB71" s="5">
        <f t="shared" si="27"/>
        <v>0.40181426903519718</v>
      </c>
      <c r="AC71" s="5"/>
    </row>
    <row r="72" spans="1:29" x14ac:dyDescent="0.35">
      <c r="A72" s="10" t="s">
        <v>7</v>
      </c>
      <c r="B72" s="10">
        <f>[18]Globals!C33</f>
        <v>49.0630998000006</v>
      </c>
      <c r="C72" s="11">
        <f>[18]Globals!D33</f>
        <v>49.0630998000006</v>
      </c>
      <c r="D72" s="11">
        <f>[18]Globals!E33</f>
        <v>49.0630998000006</v>
      </c>
      <c r="E72" s="11">
        <f>[18]Globals!F33</f>
        <v>0.67425378904110012</v>
      </c>
      <c r="F72" s="11">
        <f>[18]Globals!G33</f>
        <v>0</v>
      </c>
      <c r="G72" s="11">
        <f>[18]Globals!H33</f>
        <v>0</v>
      </c>
      <c r="H72" s="11">
        <f>[18]Globals!I33</f>
        <v>71</v>
      </c>
      <c r="I72" s="11">
        <f>[18]Globals!J33</f>
        <v>71</v>
      </c>
      <c r="J72" s="11">
        <f>[18]Globals!K33</f>
        <v>0.9178082191780822</v>
      </c>
      <c r="K72" s="11">
        <f>[18]Globals!L33</f>
        <v>0.45623586095322738</v>
      </c>
      <c r="L72" s="11">
        <f>[18]Globals!M33</f>
        <v>0.45623586095322738</v>
      </c>
      <c r="M72" s="11">
        <f>[18]Globals!N33</f>
        <v>0.45623586095322738</v>
      </c>
      <c r="N72" s="11">
        <f>[18]Globals!O33</f>
        <v>1</v>
      </c>
      <c r="O72" s="11">
        <f>[18]Globals!P33</f>
        <v>1</v>
      </c>
      <c r="P72" s="11">
        <f>[18]Globals!Q33</f>
        <v>1</v>
      </c>
      <c r="Q72" s="11">
        <f>[18]Globals!R33</f>
        <v>0.45623586095322738</v>
      </c>
      <c r="R72" s="11">
        <f>[18]Globals!S33</f>
        <v>0.41912231914940801</v>
      </c>
      <c r="S72" s="11">
        <f>[18]Globals!T33</f>
        <v>0.41912231914940801</v>
      </c>
      <c r="T72" s="11">
        <f>[18]Globals!U33</f>
        <v>0.41912231914940801</v>
      </c>
      <c r="U72" s="11">
        <f>[18]Globals!V33</f>
        <v>0.9178082191780822</v>
      </c>
      <c r="V72" s="11">
        <f>[18]Globals!W33</f>
        <v>0.9178082191780822</v>
      </c>
      <c r="W72" s="11">
        <f>[18]Globals!X33</f>
        <v>0.9178082191780822</v>
      </c>
      <c r="X72" s="5">
        <f>[18]Globals!Y33</f>
        <v>0.41912231914940801</v>
      </c>
      <c r="Z72" s="10">
        <f t="shared" si="25"/>
        <v>0.9178082191780822</v>
      </c>
      <c r="AA72" s="5">
        <f t="shared" si="26"/>
        <v>0.45623586095322738</v>
      </c>
      <c r="AB72" s="5">
        <f t="shared" si="27"/>
        <v>0.41912231914940801</v>
      </c>
      <c r="AC72" s="5"/>
    </row>
    <row r="73" spans="1:29" x14ac:dyDescent="0.35">
      <c r="A73" s="10" t="s">
        <v>8</v>
      </c>
      <c r="B73" s="10">
        <f>[18]Globals!C34</f>
        <v>54.235279599999672</v>
      </c>
      <c r="C73" s="11">
        <f>[18]Globals!D34</f>
        <v>54.235279599999672</v>
      </c>
      <c r="D73" s="11">
        <f>[18]Globals!E34</f>
        <v>54.235279599999672</v>
      </c>
      <c r="E73" s="11">
        <f>[18]Globals!F34</f>
        <v>0.7458233424657521</v>
      </c>
      <c r="F73" s="11">
        <f>[18]Globals!G34</f>
        <v>0</v>
      </c>
      <c r="G73" s="11">
        <f>[18]Globals!H34</f>
        <v>0</v>
      </c>
      <c r="H73" s="11">
        <f>[18]Globals!I34</f>
        <v>71</v>
      </c>
      <c r="I73" s="11">
        <f>[18]Globals!J34</f>
        <v>71</v>
      </c>
      <c r="J73" s="11">
        <f>[18]Globals!K34</f>
        <v>0.94366197183098588</v>
      </c>
      <c r="K73" s="11">
        <f>[18]Globals!L34</f>
        <v>0.47746039044781152</v>
      </c>
      <c r="L73" s="11">
        <f>[18]Globals!M34</f>
        <v>0.47746039044781152</v>
      </c>
      <c r="M73" s="11">
        <f>[18]Globals!N34</f>
        <v>0.47746039044781152</v>
      </c>
      <c r="N73" s="11">
        <f>[18]Globals!O34</f>
        <v>1</v>
      </c>
      <c r="O73" s="11">
        <f>[18]Globals!P34</f>
        <v>1</v>
      </c>
      <c r="P73" s="11">
        <f>[18]Globals!Q34</f>
        <v>1</v>
      </c>
      <c r="Q73" s="11">
        <f>[18]Globals!R34</f>
        <v>0.47746039044781152</v>
      </c>
      <c r="R73" s="11">
        <f>[18]Globals!S34</f>
        <v>0.44067330152246981</v>
      </c>
      <c r="S73" s="11">
        <f>[18]Globals!T34</f>
        <v>0.44067330152246981</v>
      </c>
      <c r="T73" s="11">
        <f>[18]Globals!U34</f>
        <v>0.44067330152246981</v>
      </c>
      <c r="U73" s="11">
        <f>[18]Globals!V34</f>
        <v>0.94366197183098588</v>
      </c>
      <c r="V73" s="11">
        <f>[18]Globals!W34</f>
        <v>0.94366197183098588</v>
      </c>
      <c r="W73" s="11">
        <f>[18]Globals!X34</f>
        <v>0.94366197183098588</v>
      </c>
      <c r="X73" s="5">
        <f>[18]Globals!Y34</f>
        <v>0.44067330152246981</v>
      </c>
      <c r="Z73" s="10">
        <f t="shared" si="25"/>
        <v>0.94366197183098588</v>
      </c>
      <c r="AA73" s="5">
        <f t="shared" si="26"/>
        <v>0.47746039044781152</v>
      </c>
      <c r="AB73" s="5">
        <f t="shared" si="27"/>
        <v>0.44067330152246981</v>
      </c>
      <c r="AC73" s="5"/>
    </row>
    <row r="74" spans="1:29" x14ac:dyDescent="0.35">
      <c r="A74" s="10" t="s">
        <v>9</v>
      </c>
      <c r="B74" s="10">
        <f>[18]Globals!C35</f>
        <v>62.897986899999751</v>
      </c>
      <c r="C74" s="11">
        <f>[18]Globals!D35</f>
        <v>62.897986899999751</v>
      </c>
      <c r="D74" s="11">
        <f>[18]Globals!E35</f>
        <v>62.897986899999751</v>
      </c>
      <c r="E74" s="11">
        <f>[18]Globals!F35</f>
        <v>0.8616162589041062</v>
      </c>
      <c r="F74" s="11">
        <f>[18]Globals!G35</f>
        <v>0</v>
      </c>
      <c r="G74" s="11">
        <f>[18]Globals!H35</f>
        <v>0</v>
      </c>
      <c r="H74" s="11">
        <f>[18]Globals!I35</f>
        <v>73</v>
      </c>
      <c r="I74" s="11">
        <f>[18]Globals!J35</f>
        <v>73</v>
      </c>
      <c r="J74" s="11">
        <f>[18]Globals!K35</f>
        <v>0.94366197183098588</v>
      </c>
      <c r="K74" s="11">
        <f>[18]Globals!L35</f>
        <v>0.49195618490723231</v>
      </c>
      <c r="L74" s="11">
        <f>[18]Globals!M35</f>
        <v>0.49195618490723231</v>
      </c>
      <c r="M74" s="11">
        <f>[18]Globals!N35</f>
        <v>0.49195618490723231</v>
      </c>
      <c r="N74" s="11">
        <f>[18]Globals!O35</f>
        <v>1</v>
      </c>
      <c r="O74" s="11">
        <f>[18]Globals!P35</f>
        <v>1</v>
      </c>
      <c r="P74" s="11">
        <f>[18]Globals!Q35</f>
        <v>1</v>
      </c>
      <c r="Q74" s="11">
        <f>[18]Globals!R35</f>
        <v>0.49195618490723231</v>
      </c>
      <c r="R74" s="11">
        <f>[18]Globals!S35</f>
        <v>0.46424034350400789</v>
      </c>
      <c r="S74" s="11">
        <f>[18]Globals!T35</f>
        <v>0.46424034350400789</v>
      </c>
      <c r="T74" s="11">
        <f>[18]Globals!U35</f>
        <v>0.46424034350400789</v>
      </c>
      <c r="U74" s="11">
        <f>[18]Globals!V35</f>
        <v>0.94366197183098588</v>
      </c>
      <c r="V74" s="11">
        <f>[18]Globals!W35</f>
        <v>0.94366197183098588</v>
      </c>
      <c r="W74" s="11">
        <f>[18]Globals!X35</f>
        <v>0.94366197183098588</v>
      </c>
      <c r="X74" s="5">
        <f>[18]Globals!Y35</f>
        <v>0.46424034350400789</v>
      </c>
      <c r="Z74" s="10">
        <f t="shared" si="25"/>
        <v>0.94366197183098588</v>
      </c>
      <c r="AA74" s="5">
        <f t="shared" si="26"/>
        <v>0.49195618490723231</v>
      </c>
      <c r="AB74" s="5">
        <f t="shared" si="27"/>
        <v>0.46424034350400789</v>
      </c>
      <c r="AC74" s="5"/>
    </row>
    <row r="75" spans="1:29" x14ac:dyDescent="0.35">
      <c r="A75" s="10" t="s">
        <v>10</v>
      </c>
      <c r="B75" s="10">
        <f>[18]Globals!C36</f>
        <v>71.627276299999153</v>
      </c>
      <c r="C75" s="11">
        <f>[18]Globals!D36</f>
        <v>71.627276299999153</v>
      </c>
      <c r="D75" s="11">
        <f>[18]Globals!E36</f>
        <v>71.627276299999153</v>
      </c>
      <c r="E75" s="11">
        <f>[18]Globals!F36</f>
        <v>0.98119556575341305</v>
      </c>
      <c r="F75" s="11">
        <f>[18]Globals!G36</f>
        <v>0</v>
      </c>
      <c r="G75" s="11">
        <f>[18]Globals!H36</f>
        <v>0</v>
      </c>
      <c r="H75" s="11">
        <f>[18]Globals!I36</f>
        <v>73</v>
      </c>
      <c r="I75" s="11">
        <f>[18]Globals!J36</f>
        <v>73</v>
      </c>
      <c r="J75" s="11">
        <f>[18]Globals!K36</f>
        <v>0.97101449275362317</v>
      </c>
      <c r="K75" s="11">
        <f>[18]Globals!L36</f>
        <v>0.54252543798808495</v>
      </c>
      <c r="L75" s="11">
        <f>[18]Globals!M36</f>
        <v>0.54252543798808495</v>
      </c>
      <c r="M75" s="11">
        <f>[18]Globals!N36</f>
        <v>0.54252543798808495</v>
      </c>
      <c r="N75" s="11">
        <f>[18]Globals!O36</f>
        <v>1</v>
      </c>
      <c r="O75" s="11">
        <f>[18]Globals!P36</f>
        <v>1</v>
      </c>
      <c r="P75" s="11">
        <f>[18]Globals!Q36</f>
        <v>1</v>
      </c>
      <c r="Q75" s="11">
        <f>[18]Globals!R36</f>
        <v>0.54252543798808495</v>
      </c>
      <c r="R75" s="11">
        <f>[18]Globals!S36</f>
        <v>0.52680006297393756</v>
      </c>
      <c r="S75" s="11">
        <f>[18]Globals!T36</f>
        <v>0.52680006297393756</v>
      </c>
      <c r="T75" s="11">
        <f>[18]Globals!U36</f>
        <v>0.52680006297393756</v>
      </c>
      <c r="U75" s="11">
        <f>[18]Globals!V36</f>
        <v>0.97101449275362317</v>
      </c>
      <c r="V75" s="11">
        <f>[18]Globals!W36</f>
        <v>0.97101449275362317</v>
      </c>
      <c r="W75" s="11">
        <f>[18]Globals!X36</f>
        <v>0.97101449275362317</v>
      </c>
      <c r="X75" s="5">
        <f>[18]Globals!Y36</f>
        <v>0.52680006297393756</v>
      </c>
      <c r="Z75" s="10">
        <f t="shared" si="25"/>
        <v>0.97101449275362317</v>
      </c>
      <c r="AA75" s="5">
        <f t="shared" si="26"/>
        <v>0.54252543798808495</v>
      </c>
      <c r="AB75" s="5">
        <f t="shared" si="27"/>
        <v>0.52680006297393756</v>
      </c>
      <c r="AC75" s="5"/>
    </row>
    <row r="76" spans="1:29" x14ac:dyDescent="0.35">
      <c r="A76" s="10" t="s">
        <v>11</v>
      </c>
      <c r="B76" s="10">
        <f>B74-B72</f>
        <v>13.83488709999915</v>
      </c>
      <c r="C76" s="11">
        <f t="shared" ref="C76:X76" si="28">C74-C72</f>
        <v>13.83488709999915</v>
      </c>
      <c r="D76" s="11">
        <f t="shared" si="28"/>
        <v>13.83488709999915</v>
      </c>
      <c r="E76" s="11">
        <f t="shared" si="28"/>
        <v>0.18736246986300609</v>
      </c>
      <c r="F76" s="11">
        <f t="shared" si="28"/>
        <v>0</v>
      </c>
      <c r="G76" s="11">
        <f t="shared" si="28"/>
        <v>0</v>
      </c>
      <c r="H76" s="11">
        <f t="shared" si="28"/>
        <v>2</v>
      </c>
      <c r="I76" s="11">
        <f t="shared" si="28"/>
        <v>2</v>
      </c>
      <c r="J76" s="11">
        <f t="shared" si="28"/>
        <v>2.5853752652903683E-2</v>
      </c>
      <c r="K76" s="11">
        <f t="shared" si="28"/>
        <v>3.5720323954004929E-2</v>
      </c>
      <c r="L76" s="11">
        <f t="shared" si="28"/>
        <v>3.5720323954004929E-2</v>
      </c>
      <c r="M76" s="11">
        <f t="shared" si="28"/>
        <v>3.5720323954004929E-2</v>
      </c>
      <c r="N76" s="11">
        <f t="shared" si="28"/>
        <v>0</v>
      </c>
      <c r="O76" s="11">
        <f t="shared" si="28"/>
        <v>0</v>
      </c>
      <c r="P76" s="11">
        <f t="shared" si="28"/>
        <v>0</v>
      </c>
      <c r="Q76" s="11">
        <f t="shared" si="28"/>
        <v>3.5720323954004929E-2</v>
      </c>
      <c r="R76" s="11">
        <f t="shared" si="28"/>
        <v>4.5118024354599884E-2</v>
      </c>
      <c r="S76" s="11">
        <f t="shared" si="28"/>
        <v>4.5118024354599884E-2</v>
      </c>
      <c r="T76" s="11">
        <f t="shared" si="28"/>
        <v>4.5118024354599884E-2</v>
      </c>
      <c r="U76" s="11">
        <f t="shared" si="28"/>
        <v>2.5853752652903683E-2</v>
      </c>
      <c r="V76" s="11">
        <f t="shared" si="28"/>
        <v>2.5853752652903683E-2</v>
      </c>
      <c r="W76" s="11">
        <f t="shared" si="28"/>
        <v>2.5853752652903683E-2</v>
      </c>
      <c r="X76" s="5">
        <f t="shared" si="28"/>
        <v>4.5118024354599884E-2</v>
      </c>
      <c r="Z76" s="10">
        <f t="shared" si="25"/>
        <v>2.5853752652903683E-2</v>
      </c>
      <c r="AA76" s="5">
        <f t="shared" si="26"/>
        <v>3.5720323954004929E-2</v>
      </c>
      <c r="AB76" s="5">
        <f t="shared" si="27"/>
        <v>4.5118024354599884E-2</v>
      </c>
      <c r="AC76" s="5"/>
    </row>
    <row r="77" spans="1:29" ht="15" thickBot="1" x14ac:dyDescent="0.4">
      <c r="A77" s="12" t="s">
        <v>12</v>
      </c>
      <c r="B77" s="12">
        <f>B75-B71</f>
        <v>36.780884999999216</v>
      </c>
      <c r="C77" s="13">
        <f t="shared" ref="C77:X77" si="29">C75-C71</f>
        <v>36.780884999999216</v>
      </c>
      <c r="D77" s="13">
        <f t="shared" si="29"/>
        <v>36.780884999999216</v>
      </c>
      <c r="E77" s="13">
        <f t="shared" si="29"/>
        <v>0.47617540198529806</v>
      </c>
      <c r="F77" s="13">
        <f t="shared" si="29"/>
        <v>0</v>
      </c>
      <c r="G77" s="13">
        <f t="shared" si="29"/>
        <v>0</v>
      </c>
      <c r="H77" s="13">
        <f t="shared" si="29"/>
        <v>4</v>
      </c>
      <c r="I77" s="13">
        <f t="shared" si="29"/>
        <v>4</v>
      </c>
      <c r="J77" s="13">
        <f t="shared" si="29"/>
        <v>5.3206273575540974E-2</v>
      </c>
      <c r="K77" s="13">
        <f t="shared" si="29"/>
        <v>0.10472780157660144</v>
      </c>
      <c r="L77" s="13">
        <f t="shared" si="29"/>
        <v>0.10472780157660144</v>
      </c>
      <c r="M77" s="13">
        <f t="shared" si="29"/>
        <v>0.10472780157660144</v>
      </c>
      <c r="N77" s="13">
        <f t="shared" si="29"/>
        <v>0</v>
      </c>
      <c r="O77" s="13">
        <f t="shared" si="29"/>
        <v>0</v>
      </c>
      <c r="P77" s="13">
        <f t="shared" si="29"/>
        <v>0</v>
      </c>
      <c r="Q77" s="13">
        <f t="shared" si="29"/>
        <v>0.10472780157660144</v>
      </c>
      <c r="R77" s="13">
        <f t="shared" si="29"/>
        <v>0.12498579393874037</v>
      </c>
      <c r="S77" s="13">
        <f t="shared" si="29"/>
        <v>0.12498579393874037</v>
      </c>
      <c r="T77" s="13">
        <f t="shared" si="29"/>
        <v>0.12498579393874037</v>
      </c>
      <c r="U77" s="13">
        <f t="shared" si="29"/>
        <v>5.3206273575540974E-2</v>
      </c>
      <c r="V77" s="13">
        <f t="shared" si="29"/>
        <v>5.3206273575540974E-2</v>
      </c>
      <c r="W77" s="13">
        <f t="shared" si="29"/>
        <v>5.3206273575540974E-2</v>
      </c>
      <c r="X77" s="14">
        <f t="shared" si="29"/>
        <v>0.12498579393874037</v>
      </c>
      <c r="Z77" s="12">
        <f t="shared" si="25"/>
        <v>5.3206273575540974E-2</v>
      </c>
      <c r="AA77" s="14">
        <f t="shared" si="26"/>
        <v>0.10472780157660144</v>
      </c>
      <c r="AB77" s="14">
        <f t="shared" si="27"/>
        <v>0.12498579393874037</v>
      </c>
      <c r="AC77" s="14"/>
    </row>
  </sheetData>
  <conditionalFormatting sqref="Z4:Z12">
    <cfRule type="dataBar" priority="20">
      <dataBar>
        <cfvo type="num" val="0"/>
        <cfvo type="num" val="1"/>
        <color theme="9" tint="0.39997558519241921"/>
      </dataBar>
      <extLst>
        <ext xmlns:x14="http://schemas.microsoft.com/office/spreadsheetml/2009/9/main" uri="{B025F937-C7B1-47D3-B67F-A62EFF666E3E}">
          <x14:id>{B0F5DA8E-A675-43F1-B376-56094B23107B}</x14:id>
        </ext>
      </extLst>
    </cfRule>
  </conditionalFormatting>
  <conditionalFormatting sqref="AA4:AA12">
    <cfRule type="dataBar" priority="19">
      <dataBar>
        <cfvo type="num" val="0"/>
        <cfvo type="num" val="1"/>
        <color theme="9" tint="0.39997558519241921"/>
      </dataBar>
      <extLst>
        <ext xmlns:x14="http://schemas.microsoft.com/office/spreadsheetml/2009/9/main" uri="{B025F937-C7B1-47D3-B67F-A62EFF666E3E}">
          <x14:id>{B723445E-BC0E-4C77-A025-D3A7C27637E6}</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{DC68A6D6-36D5-41C3-946A-05AB95767ECA}</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{BA4A9D0C-2596-4D1D-9698-7F0460C53634}</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{CE250D7D-2BAB-45E5-B7CD-02CB5311D348}</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{EFD2E0CA-17CA-4E60-AC60-92EC5F04EBF8}</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{36411BD7-59E1-4C1D-B50B-340737537488}</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{DAACD74E-6D76-441D-8C9C-3F029C021722}</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{BD147696-1E6E-4639-80AB-CEF9ADD380F0}</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{4E228128-ED93-4070-894D-097F5B5DB2E5}</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{87A47499-E4ED-4503-846A-CFA30EB9EF82}</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{D54EE02C-B7A6-424C-9121-81C5A95630B5}</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{2444EF97-CFF7-4D2A-81BA-DE1EF03625FE}</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{49AA80A1-06D2-4573-BA84-78FEFE6E0A9D}</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{752257E6-8E22-4C1B-A9FA-4A5F5F191431}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{DFFBC41F-AB7A-4D19-9E58-DCC23833C5AB}</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{184B6A51-3992-4916-A44C-B047A93FF8EC}</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{CB787A75-9FFA-4A28-BB69-E3A391EAB4DD}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B0F5DA8E-A675-43F1-B376-56094B23107B}">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B723445E-BC0E-4C77-A025-D3A7C27637E6}">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DC68A6D6-36D5-41C3-946A-05AB95767ECA}">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A4A9D0C-2596-4D1D-9698-7F0460C53634}">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CE250D7D-2BAB-45E5-B7CD-02CB5311D348}">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EFD2E0CA-17CA-4E60-AC60-92EC5F04EBF8}">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36411BD7-59E1-4C1D-B50B-340737537488}">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DAACD74E-6D76-441D-8C9C-3F029C021722}">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BD147696-1E6E-4639-80AB-CEF9ADD380F0}">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4E228128-ED93-4070-894D-097F5B5DB2E5}">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7A47499-E4ED-4503-846A-CFA30EB9EF82}">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54EE02C-B7A6-424C-9121-81C5A95630B5}">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2444EF97-CFF7-4D2A-81BA-DE1EF03625FE}">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49AA80A1-06D2-4573-BA84-78FEFE6E0A9D}">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752257E6-8E22-4C1B-A9FA-4A5F5F19143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DFFBC41F-AB7A-4D19-9E58-DCC23833C5AB}">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184B6A51-3992-4916-A44C-B047A93FF8EC}">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B787A75-9FFA-4A28-BB69-E3A391EAB4DD}">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EF329040-F51B-42D1-ABC4-2997564EAD94}">
          <x14:colorSeries rgb="FF376092"/>
          <x14:colorNegative rgb="FFD00000"/>
          <x14:colorAxis rgb="FF000000"/>
          <x14:colorMarkers rgb="FFD00000"/>
          <x14:colorFirst rgb="FFD00000"/>
          <x14:colorLast rgb="FFD00000"/>
          <x14:colorHigh theme="9"/>
          <x14:colorLow rgb="FFD00000"/>
          <x14:sparklines>
            <x14:sparkline>
              <xm:f>'Globals PS3'!Z17:AB17</xm:f>
              <xm:sqref>AC17</xm:sqref>
            </x14:sparkline>
            <x14:sparkline>
              <xm:f>'Globals PS3'!Z18:AB18</xm:f>
              <xm:sqref>AC18</xm:sqref>
            </x14:sparkline>
            <x14:sparkline>
              <xm:f>'Globals PS3'!Z19:AB19</xm:f>
              <xm:sqref>AC19</xm:sqref>
            </x14:sparkline>
            <x14:sparkline>
              <xm:f>'Globals PS3'!Z20:AB20</xm:f>
              <xm:sqref>AC20</xm:sqref>
            </x14:sparkline>
            <x14:sparkline>
              <xm:f>'Globals PS3'!Z21:AB21</xm:f>
              <xm:sqref>AC21</xm:sqref>
            </x14:sparkline>
            <x14:sparkline>
              <xm:f>'Globals PS3'!Z22:AB22</xm:f>
              <xm:sqref>AC22</xm:sqref>
            </x14:sparkline>
            <x14:sparkline>
              <xm:f>'Globals PS3'!Z23:AB23</xm:f>
              <xm:sqref>AC23</xm:sqref>
            </x14:sparkline>
            <x14:sparkline>
              <xm:f>'Globals PS3'!Z24:AB24</xm:f>
              <xm:sqref>AC24</xm:sqref>
            </x14:sparkline>
            <x14:sparkline>
              <xm:f>'Globals PS3'!Z25:AB25</xm:f>
              <xm:sqref>AC25</xm:sqref>
            </x14:sparkline>
          </x14:sparklines>
        </x14:sparklineGroup>
        <x14:sparklineGroup manualMax="1" manualMin="0" type="column" displayEmptyCellsAs="gap" high="1" minAxisType="custom" maxAxisType="custom" xr2:uid="{0D0E55CE-159A-416A-84AF-CDFA9BE958BD}">
          <x14:colorSeries rgb="FF376092"/>
          <x14:colorNegative rgb="FFD00000"/>
          <x14:colorAxis rgb="FF000000"/>
          <x14:colorMarkers rgb="FFD00000"/>
          <x14:colorFirst rgb="FFD00000"/>
          <x14:colorLast rgb="FFD00000"/>
          <x14:colorHigh theme="9"/>
          <x14:colorLow rgb="FFD00000"/>
          <x14:sparklines>
            <x14:sparkline>
              <xm:f>'Globals PS3'!Z4:AB4</xm:f>
              <xm:sqref>AC4</xm:sqref>
            </x14:sparkline>
            <x14:sparkline>
              <xm:f>'Globals PS3'!Z5:AB5</xm:f>
              <xm:sqref>AC5</xm:sqref>
            </x14:sparkline>
            <x14:sparkline>
              <xm:f>'Globals PS3'!Z6:AB6</xm:f>
              <xm:sqref>AC6</xm:sqref>
            </x14:sparkline>
            <x14:sparkline>
              <xm:f>'Globals PS3'!Z7:AB7</xm:f>
              <xm:sqref>AC7</xm:sqref>
            </x14:sparkline>
            <x14:sparkline>
              <xm:f>'Globals PS3'!Z8:AB8</xm:f>
              <xm:sqref>AC8</xm:sqref>
            </x14:sparkline>
            <x14:sparkline>
              <xm:f>'Globals PS3'!Z9:AB9</xm:f>
              <xm:sqref>AC9</xm:sqref>
            </x14:sparkline>
            <x14:sparkline>
              <xm:f>'Globals PS3'!Z10:AB10</xm:f>
              <xm:sqref>AC10</xm:sqref>
            </x14:sparkline>
            <x14:sparkline>
              <xm:f>'Globals PS3'!Z11:AB11</xm:f>
              <xm:sqref>AC11</xm:sqref>
            </x14:sparkline>
            <x14:sparkline>
              <xm:f>'Globals PS3'!Z12:AB12</xm:f>
              <xm:sqref>AC12</xm:sqref>
            </x14:sparkline>
          </x14:sparklines>
        </x14:sparklineGroup>
        <x14:sparklineGroup manualMax="1" manualMin="0" type="column" displayEmptyCellsAs="gap" high="1" minAxisType="custom" maxAxisType="custom" xr2:uid="{F58ED9FF-062C-4E3D-A51C-8675754C283E}">
          <x14:colorSeries rgb="FF376092"/>
          <x14:colorNegative rgb="FFD00000"/>
          <x14:colorAxis rgb="FF000000"/>
          <x14:colorMarkers rgb="FFD00000"/>
          <x14:colorFirst rgb="FFD00000"/>
          <x14:colorLast rgb="FFD00000"/>
          <x14:colorHigh theme="9"/>
          <x14:colorLow rgb="FFD00000"/>
          <x14:sparklines>
            <x14:sparkline>
              <xm:f>'Globals PS3'!Z30:AB30</xm:f>
              <xm:sqref>AC30</xm:sqref>
            </x14:sparkline>
            <x14:sparkline>
              <xm:f>'Globals PS3'!Z31:AB31</xm:f>
              <xm:sqref>AC31</xm:sqref>
            </x14:sparkline>
            <x14:sparkline>
              <xm:f>'Globals PS3'!Z32:AB32</xm:f>
              <xm:sqref>AC32</xm:sqref>
            </x14:sparkline>
            <x14:sparkline>
              <xm:f>'Globals PS3'!Z33:AB33</xm:f>
              <xm:sqref>AC33</xm:sqref>
            </x14:sparkline>
            <x14:sparkline>
              <xm:f>'Globals PS3'!Z34:AB34</xm:f>
              <xm:sqref>AC34</xm:sqref>
            </x14:sparkline>
            <x14:sparkline>
              <xm:f>'Globals PS3'!Z35:AB35</xm:f>
              <xm:sqref>AC35</xm:sqref>
            </x14:sparkline>
            <x14:sparkline>
              <xm:f>'Globals PS3'!Z36:AB36</xm:f>
              <xm:sqref>AC36</xm:sqref>
            </x14:sparkline>
            <x14:sparkline>
              <xm:f>'Globals PS3'!Z37:AB37</xm:f>
              <xm:sqref>AC37</xm:sqref>
            </x14:sparkline>
            <x14:sparkline>
              <xm:f>'Globals PS3'!Z38:AB38</xm:f>
              <xm:sqref>AC38</xm:sqref>
            </x14:sparkline>
          </x14:sparklines>
        </x14:sparklineGroup>
        <x14:sparklineGroup manualMax="1" manualMin="0" type="column" displayEmptyCellsAs="gap" high="1" minAxisType="custom" maxAxisType="custom" xr2:uid="{7245D576-FC95-4761-8DFF-B9966E86DED9}">
          <x14:colorSeries rgb="FF376092"/>
          <x14:colorNegative rgb="FFD00000"/>
          <x14:colorAxis rgb="FF000000"/>
          <x14:colorMarkers rgb="FFD00000"/>
          <x14:colorFirst rgb="FFD00000"/>
          <x14:colorLast rgb="FFD00000"/>
          <x14:colorHigh theme="9"/>
          <x14:colorLow rgb="FFD00000"/>
          <x14:sparklines>
            <x14:sparkline>
              <xm:f>'Globals PS3'!Z43:AB43</xm:f>
              <xm:sqref>AC43</xm:sqref>
            </x14:sparkline>
            <x14:sparkline>
              <xm:f>'Globals PS3'!Z44:AB44</xm:f>
              <xm:sqref>AC44</xm:sqref>
            </x14:sparkline>
            <x14:sparkline>
              <xm:f>'Globals PS3'!Z45:AB45</xm:f>
              <xm:sqref>AC45</xm:sqref>
            </x14:sparkline>
            <x14:sparkline>
              <xm:f>'Globals PS3'!Z46:AB46</xm:f>
              <xm:sqref>AC46</xm:sqref>
            </x14:sparkline>
            <x14:sparkline>
              <xm:f>'Globals PS3'!Z47:AB47</xm:f>
              <xm:sqref>AC47</xm:sqref>
            </x14:sparkline>
            <x14:sparkline>
              <xm:f>'Globals PS3'!Z48:AB48</xm:f>
              <xm:sqref>AC48</xm:sqref>
            </x14:sparkline>
            <x14:sparkline>
              <xm:f>'Globals PS3'!Z49:AB49</xm:f>
              <xm:sqref>AC49</xm:sqref>
            </x14:sparkline>
            <x14:sparkline>
              <xm:f>'Globals PS3'!Z50:AB50</xm:f>
              <xm:sqref>AC50</xm:sqref>
            </x14:sparkline>
            <x14:sparkline>
              <xm:f>'Globals PS3'!Z51:AB51</xm:f>
              <xm:sqref>AC51</xm:sqref>
            </x14:sparkline>
          </x14:sparklines>
        </x14:sparklineGroup>
        <x14:sparklineGroup manualMax="1" manualMin="0" type="column" displayEmptyCellsAs="gap" high="1" minAxisType="custom" maxAxisType="custom" xr2:uid="{8102E8E2-F7CF-4F40-84E1-3D2A2DFE74A6}">
          <x14:colorSeries rgb="FF376092"/>
          <x14:colorNegative rgb="FFD00000"/>
          <x14:colorAxis rgb="FF000000"/>
          <x14:colorMarkers rgb="FFD00000"/>
          <x14:colorFirst rgb="FFD00000"/>
          <x14:colorLast rgb="FFD00000"/>
          <x14:colorHigh theme="9"/>
          <x14:colorLow rgb="FFD00000"/>
          <x14:sparklines>
            <x14:sparkline>
              <xm:f>'Globals PS3'!Z56:AB56</xm:f>
              <xm:sqref>AC56</xm:sqref>
            </x14:sparkline>
            <x14:sparkline>
              <xm:f>'Globals PS3'!Z57:AB57</xm:f>
              <xm:sqref>AC57</xm:sqref>
            </x14:sparkline>
            <x14:sparkline>
              <xm:f>'Globals PS3'!Z58:AB58</xm:f>
              <xm:sqref>AC58</xm:sqref>
            </x14:sparkline>
            <x14:sparkline>
              <xm:f>'Globals PS3'!Z59:AB59</xm:f>
              <xm:sqref>AC59</xm:sqref>
            </x14:sparkline>
            <x14:sparkline>
              <xm:f>'Globals PS3'!Z60:AB60</xm:f>
              <xm:sqref>AC60</xm:sqref>
            </x14:sparkline>
            <x14:sparkline>
              <xm:f>'Globals PS3'!Z61:AB61</xm:f>
              <xm:sqref>AC61</xm:sqref>
            </x14:sparkline>
            <x14:sparkline>
              <xm:f>'Globals PS3'!Z62:AB62</xm:f>
              <xm:sqref>AC62</xm:sqref>
            </x14:sparkline>
            <x14:sparkline>
              <xm:f>'Globals PS3'!Z63:AB63</xm:f>
              <xm:sqref>AC63</xm:sqref>
            </x14:sparkline>
            <x14:sparkline>
              <xm:f>'Globals PS3'!Z64:AB64</xm:f>
              <xm:sqref>AC64</xm:sqref>
            </x14:sparkline>
          </x14:sparklines>
        </x14:sparklineGroup>
        <x14:sparklineGroup manualMax="1" manualMin="0" type="column" displayEmptyCellsAs="gap" high="1" minAxisType="custom" maxAxisType="custom" xr2:uid="{95015B24-644B-4E20-891B-BF7FCCD826D4}">
          <x14:colorSeries rgb="FF376092"/>
          <x14:colorNegative rgb="FFD00000"/>
          <x14:colorAxis rgb="FF000000"/>
          <x14:colorMarkers rgb="FFD00000"/>
          <x14:colorFirst rgb="FFD00000"/>
          <x14:colorLast rgb="FFD00000"/>
          <x14:colorHigh theme="9"/>
          <x14:colorLow rgb="FFD00000"/>
          <x14:sparklines>
            <x14:sparkline>
              <xm:f>'Globals PS3'!Z69:AB69</xm:f>
              <xm:sqref>AC69</xm:sqref>
            </x14:sparkline>
            <x14:sparkline>
              <xm:f>'Globals PS3'!Z70:AB70</xm:f>
              <xm:sqref>AC70</xm:sqref>
            </x14:sparkline>
            <x14:sparkline>
              <xm:f>'Globals PS3'!Z71:AB71</xm:f>
              <xm:sqref>AC71</xm:sqref>
            </x14:sparkline>
            <x14:sparkline>
              <xm:f>'Globals PS3'!Z72:AB72</xm:f>
              <xm:sqref>AC72</xm:sqref>
            </x14:sparkline>
            <x14:sparkline>
              <xm:f>'Globals PS3'!Z73:AB73</xm:f>
              <xm:sqref>AC73</xm:sqref>
            </x14:sparkline>
            <x14:sparkline>
              <xm:f>'Globals PS3'!Z74:AB74</xm:f>
              <xm:sqref>AC74</xm:sqref>
            </x14:sparkline>
            <x14:sparkline>
              <xm:f>'Globals PS3'!Z75:AB75</xm:f>
              <xm:sqref>AC75</xm:sqref>
            </x14:sparkline>
            <x14:sparkline>
              <xm:f>'Globals PS3'!Z76:AB76</xm:f>
              <xm:sqref>AC76</xm:sqref>
            </x14:sparkline>
            <x14:sparkline>
              <xm:f>'Globals PS3'!Z77:AB77</xm:f>
              <xm:sqref>AC77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AD1C1-95DF-48C7-AF32-751A135E9219}">
  <dimension ref="B1:AL83"/>
  <sheetViews>
    <sheetView workbookViewId="0">
      <selection activeCell="O41" sqref="O41"/>
    </sheetView>
  </sheetViews>
  <sheetFormatPr defaultRowHeight="14.5" x14ac:dyDescent="0.35"/>
  <cols>
    <col min="1" max="1" width="3" customWidth="1"/>
  </cols>
  <sheetData>
    <row r="1" spans="2:38" ht="15" thickBot="1" x14ac:dyDescent="0.4"/>
    <row r="2" spans="2:38" ht="15" thickBot="1" x14ac:dyDescent="0.4">
      <c r="B2" s="1" t="s">
        <v>43</v>
      </c>
      <c r="C2" s="3" t="s">
        <v>84</v>
      </c>
      <c r="D2" s="1" t="s">
        <v>85</v>
      </c>
      <c r="E2" s="1" t="s">
        <v>50</v>
      </c>
      <c r="F2" s="3" t="s">
        <v>51</v>
      </c>
      <c r="G2" s="41" t="s">
        <v>52</v>
      </c>
      <c r="H2" s="42" t="s">
        <v>53</v>
      </c>
      <c r="I2" s="42" t="s">
        <v>54</v>
      </c>
      <c r="J2" s="42" t="s">
        <v>55</v>
      </c>
      <c r="K2" s="42" t="s">
        <v>56</v>
      </c>
      <c r="L2" s="42" t="s">
        <v>57</v>
      </c>
      <c r="M2" s="42" t="s">
        <v>58</v>
      </c>
      <c r="N2" s="42" t="s">
        <v>59</v>
      </c>
      <c r="O2" s="42" t="s">
        <v>60</v>
      </c>
      <c r="P2" s="42" t="s">
        <v>61</v>
      </c>
      <c r="Q2" s="42" t="s">
        <v>62</v>
      </c>
      <c r="R2" s="42" t="s">
        <v>63</v>
      </c>
      <c r="S2" s="42" t="s">
        <v>64</v>
      </c>
      <c r="T2" s="42" t="s">
        <v>65</v>
      </c>
      <c r="U2" s="42" t="s">
        <v>66</v>
      </c>
      <c r="V2" s="42" t="s">
        <v>67</v>
      </c>
      <c r="W2" s="42" t="s">
        <v>68</v>
      </c>
      <c r="X2" s="42" t="s">
        <v>69</v>
      </c>
      <c r="Y2" s="42" t="s">
        <v>13</v>
      </c>
      <c r="Z2" s="42" t="s">
        <v>70</v>
      </c>
      <c r="AA2" s="42" t="s">
        <v>71</v>
      </c>
      <c r="AB2" s="42" t="s">
        <v>16</v>
      </c>
      <c r="AC2" s="42" t="s">
        <v>17</v>
      </c>
      <c r="AD2" s="42" t="s">
        <v>18</v>
      </c>
      <c r="AE2" s="42" t="s">
        <v>19</v>
      </c>
      <c r="AF2" s="42" t="s">
        <v>72</v>
      </c>
      <c r="AG2" s="42" t="s">
        <v>73</v>
      </c>
      <c r="AH2" s="42" t="s">
        <v>23</v>
      </c>
      <c r="AI2" s="42" t="s">
        <v>24</v>
      </c>
      <c r="AJ2" s="42" t="s">
        <v>25</v>
      </c>
      <c r="AK2" s="42" t="s">
        <v>26</v>
      </c>
      <c r="AL2" s="43" t="s">
        <v>27</v>
      </c>
    </row>
    <row r="3" spans="2:38" x14ac:dyDescent="0.35">
      <c r="B3" s="70">
        <v>1</v>
      </c>
      <c r="C3" s="44" t="s">
        <v>81</v>
      </c>
      <c r="D3" s="45">
        <f>3+ROUNDDOWN((ROW()-3)/27, 0)*27</f>
        <v>3</v>
      </c>
      <c r="E3" s="62">
        <v>3</v>
      </c>
      <c r="F3" s="15" t="s">
        <v>4</v>
      </c>
      <c r="G3" s="15" cm="1">
        <f t="array" aca="1" ref="G3:AL3" ca="1">INDIRECT($C3&amp;"!$C"&amp;3+((ROW()-(D3+(ROUNDDOWN((ROW()-D3)/9, 0)*9)))*6)+ROUNDDOWN((ROW()-D3)/9, 0)&amp;":$AH"&amp;3+((ROW()-(D3+(ROUNDDOWN((ROW()-D3)/9, 0)*9)))*6)+ROUNDDOWN((ROW()-D3)/9, 0))</f>
        <v>0.99898322000001205</v>
      </c>
      <c r="H3" s="9">
        <f ca="1"/>
        <v>0.3721774119999961</v>
      </c>
      <c r="I3" s="9">
        <f ca="1"/>
        <v>0</v>
      </c>
      <c r="J3" s="9">
        <f ca="1"/>
        <v>1.371160632000008</v>
      </c>
      <c r="K3" s="9">
        <f ca="1"/>
        <v>1.371160632000008</v>
      </c>
      <c r="L3" s="9">
        <f ca="1"/>
        <v>1.371160632000008</v>
      </c>
      <c r="M3" s="9">
        <f ca="1"/>
        <v>1.371160632000008</v>
      </c>
      <c r="N3" s="9">
        <f ca="1"/>
        <v>7.6175590666667112E-2</v>
      </c>
      <c r="O3" s="9">
        <f ca="1"/>
        <v>0</v>
      </c>
      <c r="P3" s="9">
        <f ca="1"/>
        <v>0</v>
      </c>
      <c r="Q3" s="9">
        <f ca="1"/>
        <v>387.22874999999999</v>
      </c>
      <c r="R3" s="9">
        <f ca="1"/>
        <v>380.93624999999997</v>
      </c>
      <c r="S3" s="9">
        <f ca="1"/>
        <v>18</v>
      </c>
      <c r="T3" s="9">
        <f ca="1"/>
        <v>18</v>
      </c>
      <c r="U3" s="9">
        <f ca="1"/>
        <v>1</v>
      </c>
      <c r="V3" s="9">
        <f ca="1"/>
        <v>18</v>
      </c>
      <c r="W3" s="9">
        <f ca="1"/>
        <v>1</v>
      </c>
      <c r="X3" s="9">
        <f ca="1"/>
        <v>0</v>
      </c>
      <c r="Y3" s="9">
        <f ca="1"/>
        <v>1</v>
      </c>
      <c r="Z3" s="9">
        <f ca="1"/>
        <v>1</v>
      </c>
      <c r="AA3" s="9">
        <f ca="1"/>
        <v>1</v>
      </c>
      <c r="AB3" s="9">
        <f ca="1"/>
        <v>1</v>
      </c>
      <c r="AC3" s="9">
        <f ca="1"/>
        <v>1</v>
      </c>
      <c r="AD3" s="9">
        <f ca="1"/>
        <v>1</v>
      </c>
      <c r="AE3" s="9">
        <f ca="1"/>
        <v>1</v>
      </c>
      <c r="AF3" s="9">
        <f ca="1"/>
        <v>1</v>
      </c>
      <c r="AG3" s="9">
        <f ca="1"/>
        <v>1</v>
      </c>
      <c r="AH3" s="9">
        <f ca="1"/>
        <v>1</v>
      </c>
      <c r="AI3" s="9">
        <f ca="1"/>
        <v>1</v>
      </c>
      <c r="AJ3" s="9">
        <f ca="1"/>
        <v>1</v>
      </c>
      <c r="AK3" s="9">
        <f ca="1"/>
        <v>1</v>
      </c>
      <c r="AL3" s="16">
        <f ca="1"/>
        <v>1</v>
      </c>
    </row>
    <row r="4" spans="2:38" x14ac:dyDescent="0.35">
      <c r="B4" s="70"/>
      <c r="C4" s="46" t="s">
        <v>81</v>
      </c>
      <c r="D4" s="47">
        <f t="shared" ref="D4:D29" si="0">3+ROUNDDOWN((ROW()-3)/27, 0)*27</f>
        <v>3</v>
      </c>
      <c r="E4" s="70"/>
      <c r="F4" s="10" t="s">
        <v>5</v>
      </c>
      <c r="G4" s="10" cm="1">
        <f t="array" aca="1" ref="G4:AL4" ca="1">INDIRECT($C4&amp;"!$C"&amp;3+((ROW()-(D4+(ROUNDDOWN((ROW()-D4)/9, 0)*9)))*6)+ROUNDDOWN((ROW()-D4)/9, 0)&amp;":$AH"&amp;3+((ROW()-(D4+(ROUNDDOWN((ROW()-D4)/9, 0)*9)))*6)+ROUNDDOWN((ROW()-D4)/9, 0))</f>
        <v>6.6696670077940204E-3</v>
      </c>
      <c r="H4">
        <f ca="1"/>
        <v>5.8556545572865222E-2</v>
      </c>
      <c r="I4">
        <f ca="1"/>
        <v>0</v>
      </c>
      <c r="J4">
        <f ca="1"/>
        <v>5.9920462779654578E-2</v>
      </c>
      <c r="K4">
        <f ca="1"/>
        <v>5.9920462779654578E-2</v>
      </c>
      <c r="L4">
        <f ca="1"/>
        <v>5.9920462779654578E-2</v>
      </c>
      <c r="M4">
        <f ca="1"/>
        <v>5.9920462779654578E-2</v>
      </c>
      <c r="N4">
        <f ca="1"/>
        <v>3.3289145988697E-3</v>
      </c>
      <c r="O4">
        <f ca="1"/>
        <v>0</v>
      </c>
      <c r="P4">
        <f ca="1"/>
        <v>0</v>
      </c>
      <c r="Q4">
        <f ca="1"/>
        <v>86.949030558421015</v>
      </c>
      <c r="R4">
        <f ca="1"/>
        <v>88.007329265091258</v>
      </c>
      <c r="S4">
        <f ca="1"/>
        <v>0</v>
      </c>
      <c r="T4">
        <f ca="1"/>
        <v>0</v>
      </c>
      <c r="U4">
        <f ca="1"/>
        <v>0</v>
      </c>
      <c r="V4">
        <f ca="1"/>
        <v>0</v>
      </c>
      <c r="W4">
        <f ca="1"/>
        <v>0</v>
      </c>
      <c r="X4">
        <f ca="1"/>
        <v>0</v>
      </c>
      <c r="Y4">
        <f ca="1"/>
        <v>0</v>
      </c>
      <c r="Z4">
        <f ca="1"/>
        <v>0</v>
      </c>
      <c r="AA4">
        <f ca="1"/>
        <v>0</v>
      </c>
      <c r="AB4">
        <f ca="1"/>
        <v>0</v>
      </c>
      <c r="AC4">
        <f ca="1"/>
        <v>0</v>
      </c>
      <c r="AD4">
        <f ca="1"/>
        <v>0</v>
      </c>
      <c r="AE4">
        <f ca="1"/>
        <v>0</v>
      </c>
      <c r="AF4">
        <f ca="1"/>
        <v>0</v>
      </c>
      <c r="AG4">
        <f ca="1"/>
        <v>0</v>
      </c>
      <c r="AH4">
        <f ca="1"/>
        <v>0</v>
      </c>
      <c r="AI4">
        <f ca="1"/>
        <v>0</v>
      </c>
      <c r="AJ4">
        <f ca="1"/>
        <v>0</v>
      </c>
      <c r="AK4">
        <f ca="1"/>
        <v>0</v>
      </c>
      <c r="AL4" s="5">
        <f ca="1"/>
        <v>0</v>
      </c>
    </row>
    <row r="5" spans="2:38" x14ac:dyDescent="0.35">
      <c r="B5" s="70"/>
      <c r="C5" s="46" t="s">
        <v>81</v>
      </c>
      <c r="D5" s="47">
        <f t="shared" si="0"/>
        <v>3</v>
      </c>
      <c r="E5" s="70"/>
      <c r="F5" s="10" t="s">
        <v>6</v>
      </c>
      <c r="G5" s="10" cm="1">
        <f t="array" aca="1" ref="G5:AL5" ca="1">INDIRECT($C5&amp;"!$C"&amp;3+((ROW()-(D5+(ROUNDDOWN((ROW()-D5)/9, 0)*9)))*6)+ROUNDDOWN((ROW()-D5)/9, 0)&amp;":$AH"&amp;3+((ROW()-(D5+(ROUNDDOWN((ROW()-D5)/9, 0)*9)))*6)+ROUNDDOWN((ROW()-D5)/9, 0))</f>
        <v>0.99162219999996637</v>
      </c>
      <c r="H5">
        <f ca="1"/>
        <v>0.31752409999998582</v>
      </c>
      <c r="I5">
        <f ca="1"/>
        <v>0</v>
      </c>
      <c r="J5">
        <f ca="1"/>
        <v>1.310842800000046</v>
      </c>
      <c r="K5">
        <f ca="1"/>
        <v>1.310842800000046</v>
      </c>
      <c r="L5">
        <f ca="1"/>
        <v>1.310842800000046</v>
      </c>
      <c r="M5">
        <f ca="1"/>
        <v>1.310842800000046</v>
      </c>
      <c r="N5">
        <f ca="1"/>
        <v>7.2824600000002543E-2</v>
      </c>
      <c r="O5">
        <f ca="1"/>
        <v>0</v>
      </c>
      <c r="P5">
        <f ca="1"/>
        <v>0</v>
      </c>
      <c r="Q5">
        <f ca="1"/>
        <v>213.86328125</v>
      </c>
      <c r="R5">
        <f ca="1"/>
        <v>205.359375</v>
      </c>
      <c r="S5">
        <f ca="1"/>
        <v>18</v>
      </c>
      <c r="T5">
        <f ca="1"/>
        <v>18</v>
      </c>
      <c r="U5">
        <f ca="1"/>
        <v>1</v>
      </c>
      <c r="V5">
        <f ca="1"/>
        <v>18</v>
      </c>
      <c r="W5">
        <f ca="1"/>
        <v>1</v>
      </c>
      <c r="X5">
        <f ca="1"/>
        <v>0</v>
      </c>
      <c r="Y5">
        <f ca="1"/>
        <v>1</v>
      </c>
      <c r="Z5">
        <f ca="1"/>
        <v>1</v>
      </c>
      <c r="AA5">
        <f ca="1"/>
        <v>1</v>
      </c>
      <c r="AB5">
        <f ca="1"/>
        <v>1</v>
      </c>
      <c r="AC5">
        <f ca="1"/>
        <v>1</v>
      </c>
      <c r="AD5">
        <f ca="1"/>
        <v>1</v>
      </c>
      <c r="AE5">
        <f ca="1"/>
        <v>1</v>
      </c>
      <c r="AF5">
        <f ca="1"/>
        <v>1</v>
      </c>
      <c r="AG5">
        <f ca="1"/>
        <v>1</v>
      </c>
      <c r="AH5">
        <f ca="1"/>
        <v>1</v>
      </c>
      <c r="AI5">
        <f ca="1"/>
        <v>1</v>
      </c>
      <c r="AJ5">
        <f ca="1"/>
        <v>1</v>
      </c>
      <c r="AK5">
        <f ca="1"/>
        <v>1</v>
      </c>
      <c r="AL5" s="5">
        <f ca="1"/>
        <v>1</v>
      </c>
    </row>
    <row r="6" spans="2:38" x14ac:dyDescent="0.35">
      <c r="B6" s="70"/>
      <c r="C6" s="46" t="s">
        <v>81</v>
      </c>
      <c r="D6" s="47">
        <f t="shared" si="0"/>
        <v>3</v>
      </c>
      <c r="E6" s="70"/>
      <c r="F6" s="10" t="s">
        <v>7</v>
      </c>
      <c r="G6" s="10" cm="1">
        <f t="array" aca="1" ref="G6:AL6" ca="1">INDIRECT($C6&amp;"!$C"&amp;3+((ROW()-(D6+(ROUNDDOWN((ROW()-D6)/9, 0)*9)))*6)+ROUNDDOWN((ROW()-D6)/9, 0)&amp;":$AH"&amp;3+((ROW()-(D6+(ROUNDDOWN((ROW()-D6)/9, 0)*9)))*6)+ROUNDDOWN((ROW()-D6)/9, 0))</f>
        <v>0.99331870000006006</v>
      </c>
      <c r="H6">
        <f ca="1"/>
        <v>0.3322162999998568</v>
      </c>
      <c r="I6">
        <f ca="1"/>
        <v>0</v>
      </c>
      <c r="J6">
        <f ca="1"/>
        <v>1.3276971999999461</v>
      </c>
      <c r="K6">
        <f ca="1"/>
        <v>1.3276971999999461</v>
      </c>
      <c r="L6">
        <f ca="1"/>
        <v>1.3276971999999461</v>
      </c>
      <c r="M6">
        <f ca="1"/>
        <v>1.3276971999999461</v>
      </c>
      <c r="N6">
        <f ca="1"/>
        <v>7.3760955555552565E-2</v>
      </c>
      <c r="O6">
        <f ca="1"/>
        <v>0</v>
      </c>
      <c r="P6">
        <f ca="1"/>
        <v>0</v>
      </c>
      <c r="Q6">
        <f ca="1"/>
        <v>351.484375</v>
      </c>
      <c r="R6">
        <f ca="1"/>
        <v>343.34375</v>
      </c>
      <c r="S6">
        <f ca="1"/>
        <v>18</v>
      </c>
      <c r="T6">
        <f ca="1"/>
        <v>18</v>
      </c>
      <c r="U6">
        <f ca="1"/>
        <v>1</v>
      </c>
      <c r="V6">
        <f ca="1"/>
        <v>18</v>
      </c>
      <c r="W6">
        <f ca="1"/>
        <v>1</v>
      </c>
      <c r="X6">
        <f ca="1"/>
        <v>0</v>
      </c>
      <c r="Y6">
        <f ca="1"/>
        <v>1</v>
      </c>
      <c r="Z6">
        <f ca="1"/>
        <v>1</v>
      </c>
      <c r="AA6">
        <f ca="1"/>
        <v>1</v>
      </c>
      <c r="AB6">
        <f ca="1"/>
        <v>1</v>
      </c>
      <c r="AC6">
        <f ca="1"/>
        <v>1</v>
      </c>
      <c r="AD6">
        <f ca="1"/>
        <v>1</v>
      </c>
      <c r="AE6">
        <f ca="1"/>
        <v>1</v>
      </c>
      <c r="AF6">
        <f ca="1"/>
        <v>1</v>
      </c>
      <c r="AG6">
        <f ca="1"/>
        <v>1</v>
      </c>
      <c r="AH6">
        <f ca="1"/>
        <v>1</v>
      </c>
      <c r="AI6">
        <f ca="1"/>
        <v>1</v>
      </c>
      <c r="AJ6">
        <f ca="1"/>
        <v>1</v>
      </c>
      <c r="AK6">
        <f ca="1"/>
        <v>1</v>
      </c>
      <c r="AL6" s="5">
        <f ca="1"/>
        <v>1</v>
      </c>
    </row>
    <row r="7" spans="2:38" x14ac:dyDescent="0.35">
      <c r="B7" s="70"/>
      <c r="C7" s="46" t="s">
        <v>81</v>
      </c>
      <c r="D7" s="47">
        <f t="shared" si="0"/>
        <v>3</v>
      </c>
      <c r="E7" s="70"/>
      <c r="F7" s="10" t="s">
        <v>8</v>
      </c>
      <c r="G7" s="10" cm="1">
        <f t="array" aca="1" ref="G7:AL7" ca="1">INDIRECT($C7&amp;"!$C"&amp;3+((ROW()-(D7+(ROUNDDOWN((ROW()-D7)/9, 0)*9)))*6)+ROUNDDOWN((ROW()-D7)/9, 0)&amp;":$AH"&amp;3+((ROW()-(D7+(ROUNDDOWN((ROW()-D7)/9, 0)*9)))*6)+ROUNDDOWN((ROW()-D7)/9, 0))</f>
        <v>0.99917860000002179</v>
      </c>
      <c r="H7">
        <f ca="1"/>
        <v>0.35417000000018112</v>
      </c>
      <c r="I7">
        <f ca="1"/>
        <v>0</v>
      </c>
      <c r="J7">
        <f ca="1"/>
        <v>1.356307100000208</v>
      </c>
      <c r="K7">
        <f ca="1"/>
        <v>1.356307100000208</v>
      </c>
      <c r="L7">
        <f ca="1"/>
        <v>1.356307100000208</v>
      </c>
      <c r="M7">
        <f ca="1"/>
        <v>1.356307100000208</v>
      </c>
      <c r="N7">
        <f ca="1"/>
        <v>7.5350394444456015E-2</v>
      </c>
      <c r="O7">
        <f ca="1"/>
        <v>0</v>
      </c>
      <c r="P7">
        <f ca="1"/>
        <v>0</v>
      </c>
      <c r="Q7">
        <f ca="1"/>
        <v>399.6953125</v>
      </c>
      <c r="R7">
        <f ca="1"/>
        <v>392.1640625</v>
      </c>
      <c r="S7">
        <f ca="1"/>
        <v>18</v>
      </c>
      <c r="T7">
        <f ca="1"/>
        <v>18</v>
      </c>
      <c r="U7">
        <f ca="1"/>
        <v>1</v>
      </c>
      <c r="V7">
        <f ca="1"/>
        <v>18</v>
      </c>
      <c r="W7">
        <f ca="1"/>
        <v>1</v>
      </c>
      <c r="X7">
        <f ca="1"/>
        <v>0</v>
      </c>
      <c r="Y7">
        <f ca="1"/>
        <v>1</v>
      </c>
      <c r="Z7">
        <f ca="1"/>
        <v>1</v>
      </c>
      <c r="AA7">
        <f ca="1"/>
        <v>1</v>
      </c>
      <c r="AB7">
        <f ca="1"/>
        <v>1</v>
      </c>
      <c r="AC7">
        <f ca="1"/>
        <v>1</v>
      </c>
      <c r="AD7">
        <f ca="1"/>
        <v>1</v>
      </c>
      <c r="AE7">
        <f ca="1"/>
        <v>1</v>
      </c>
      <c r="AF7">
        <f ca="1"/>
        <v>1</v>
      </c>
      <c r="AG7">
        <f ca="1"/>
        <v>1</v>
      </c>
      <c r="AH7">
        <f ca="1"/>
        <v>1</v>
      </c>
      <c r="AI7">
        <f ca="1"/>
        <v>1</v>
      </c>
      <c r="AJ7">
        <f ca="1"/>
        <v>1</v>
      </c>
      <c r="AK7">
        <f ca="1"/>
        <v>1</v>
      </c>
      <c r="AL7" s="5">
        <f ca="1"/>
        <v>1</v>
      </c>
    </row>
    <row r="8" spans="2:38" x14ac:dyDescent="0.35">
      <c r="B8" s="70"/>
      <c r="C8" s="46" t="s">
        <v>81</v>
      </c>
      <c r="D8" s="47">
        <f t="shared" si="0"/>
        <v>3</v>
      </c>
      <c r="E8" s="70"/>
      <c r="F8" s="10" t="s">
        <v>9</v>
      </c>
      <c r="G8" s="10" cm="1">
        <f t="array" aca="1" ref="G8:AL8" ca="1">INDIRECT($C8&amp;"!$C"&amp;3+((ROW()-(D8+(ROUNDDOWN((ROW()-D8)/9, 0)*9)))*6)+ROUNDDOWN((ROW()-D8)/9, 0)&amp;":$AH"&amp;3+((ROW()-(D8+(ROUNDDOWN((ROW()-D8)/9, 0)*9)))*6)+ROUNDDOWN((ROW()-D8)/9, 0))</f>
        <v>1.0026600999999571</v>
      </c>
      <c r="H8">
        <f ca="1"/>
        <v>0.39486809999996808</v>
      </c>
      <c r="I8">
        <f ca="1"/>
        <v>0</v>
      </c>
      <c r="J8">
        <f ca="1"/>
        <v>1.386914000000004</v>
      </c>
      <c r="K8">
        <f ca="1"/>
        <v>1.386914000000004</v>
      </c>
      <c r="L8">
        <f ca="1"/>
        <v>1.386914000000004</v>
      </c>
      <c r="M8">
        <f ca="1"/>
        <v>1.386914000000004</v>
      </c>
      <c r="N8">
        <f ca="1"/>
        <v>7.7050777777778023E-2</v>
      </c>
      <c r="O8">
        <f ca="1"/>
        <v>0</v>
      </c>
      <c r="P8">
        <f ca="1"/>
        <v>0</v>
      </c>
      <c r="Q8">
        <f ca="1"/>
        <v>454.9765625</v>
      </c>
      <c r="R8">
        <f ca="1"/>
        <v>448.78125</v>
      </c>
      <c r="S8">
        <f ca="1"/>
        <v>18</v>
      </c>
      <c r="T8">
        <f ca="1"/>
        <v>18</v>
      </c>
      <c r="U8">
        <f ca="1"/>
        <v>1</v>
      </c>
      <c r="V8">
        <f ca="1"/>
        <v>18</v>
      </c>
      <c r="W8">
        <f ca="1"/>
        <v>1</v>
      </c>
      <c r="X8">
        <f ca="1"/>
        <v>0</v>
      </c>
      <c r="Y8">
        <f ca="1"/>
        <v>1</v>
      </c>
      <c r="Z8">
        <f ca="1"/>
        <v>1</v>
      </c>
      <c r="AA8">
        <f ca="1"/>
        <v>1</v>
      </c>
      <c r="AB8">
        <f ca="1"/>
        <v>1</v>
      </c>
      <c r="AC8">
        <f ca="1"/>
        <v>1</v>
      </c>
      <c r="AD8">
        <f ca="1"/>
        <v>1</v>
      </c>
      <c r="AE8">
        <f ca="1"/>
        <v>1</v>
      </c>
      <c r="AF8">
        <f ca="1"/>
        <v>1</v>
      </c>
      <c r="AG8">
        <f ca="1"/>
        <v>1</v>
      </c>
      <c r="AH8">
        <f ca="1"/>
        <v>1</v>
      </c>
      <c r="AI8">
        <f ca="1"/>
        <v>1</v>
      </c>
      <c r="AJ8">
        <f ca="1"/>
        <v>1</v>
      </c>
      <c r="AK8">
        <f ca="1"/>
        <v>1</v>
      </c>
      <c r="AL8" s="5">
        <f ca="1"/>
        <v>1</v>
      </c>
    </row>
    <row r="9" spans="2:38" x14ac:dyDescent="0.35">
      <c r="B9" s="70"/>
      <c r="C9" s="46" t="s">
        <v>81</v>
      </c>
      <c r="D9" s="47">
        <f t="shared" si="0"/>
        <v>3</v>
      </c>
      <c r="E9" s="70"/>
      <c r="F9" s="10" t="s">
        <v>10</v>
      </c>
      <c r="G9" s="10" cm="1">
        <f t="array" aca="1" ref="G9:AL9" ca="1">INDIRECT($C9&amp;"!$C"&amp;3+((ROW()-(D9+(ROUNDDOWN((ROW()-D9)/9, 0)*9)))*6)+ROUNDDOWN((ROW()-D9)/9, 0)&amp;":$AH"&amp;3+((ROW()-(D9+(ROUNDDOWN((ROW()-D9)/9, 0)*9)))*6)+ROUNDDOWN((ROW()-D9)/9, 0))</f>
        <v>1.021636899999997</v>
      </c>
      <c r="H9">
        <f ca="1"/>
        <v>0.574614899999915</v>
      </c>
      <c r="I9">
        <f ca="1"/>
        <v>0</v>
      </c>
      <c r="J9">
        <f ca="1"/>
        <v>1.575334699999928</v>
      </c>
      <c r="K9">
        <f ca="1"/>
        <v>1.575334699999928</v>
      </c>
      <c r="L9">
        <f ca="1"/>
        <v>1.575334699999928</v>
      </c>
      <c r="M9">
        <f ca="1"/>
        <v>1.575334699999928</v>
      </c>
      <c r="N9">
        <f ca="1"/>
        <v>8.7518594444440448E-2</v>
      </c>
      <c r="O9">
        <f ca="1"/>
        <v>0</v>
      </c>
      <c r="P9">
        <f ca="1"/>
        <v>0</v>
      </c>
      <c r="Q9">
        <f ca="1"/>
        <v>504.95703125</v>
      </c>
      <c r="R9">
        <f ca="1"/>
        <v>499.90625</v>
      </c>
      <c r="S9">
        <f ca="1"/>
        <v>18</v>
      </c>
      <c r="T9">
        <f ca="1"/>
        <v>18</v>
      </c>
      <c r="U9">
        <f ca="1"/>
        <v>1</v>
      </c>
      <c r="V9">
        <f ca="1"/>
        <v>18</v>
      </c>
      <c r="W9">
        <f ca="1"/>
        <v>1</v>
      </c>
      <c r="X9">
        <f ca="1"/>
        <v>0</v>
      </c>
      <c r="Y9">
        <f ca="1"/>
        <v>1</v>
      </c>
      <c r="Z9">
        <f ca="1"/>
        <v>1</v>
      </c>
      <c r="AA9">
        <f ca="1"/>
        <v>1</v>
      </c>
      <c r="AB9">
        <f ca="1"/>
        <v>1</v>
      </c>
      <c r="AC9">
        <f ca="1"/>
        <v>1</v>
      </c>
      <c r="AD9">
        <f ca="1"/>
        <v>1</v>
      </c>
      <c r="AE9">
        <f ca="1"/>
        <v>1</v>
      </c>
      <c r="AF9">
        <f ca="1"/>
        <v>1</v>
      </c>
      <c r="AG9">
        <f ca="1"/>
        <v>1</v>
      </c>
      <c r="AH9">
        <f ca="1"/>
        <v>1</v>
      </c>
      <c r="AI9">
        <f ca="1"/>
        <v>1</v>
      </c>
      <c r="AJ9">
        <f ca="1"/>
        <v>1</v>
      </c>
      <c r="AK9">
        <f ca="1"/>
        <v>1</v>
      </c>
      <c r="AL9" s="5">
        <f ca="1"/>
        <v>1</v>
      </c>
    </row>
    <row r="10" spans="2:38" x14ac:dyDescent="0.35">
      <c r="B10" s="70"/>
      <c r="C10" s="46" t="s">
        <v>81</v>
      </c>
      <c r="D10" s="47">
        <f t="shared" si="0"/>
        <v>3</v>
      </c>
      <c r="E10" s="70"/>
      <c r="F10" s="10" t="s">
        <v>11</v>
      </c>
      <c r="G10" s="10">
        <f t="shared" ref="G10:AL10" ca="1" si="1">G8-G6</f>
        <v>9.3413999998970265E-3</v>
      </c>
      <c r="H10">
        <f t="shared" ca="1" si="1"/>
        <v>6.265180000011128E-2</v>
      </c>
      <c r="I10">
        <f t="shared" ca="1" si="1"/>
        <v>0</v>
      </c>
      <c r="J10">
        <f t="shared" ca="1" si="1"/>
        <v>5.9216800000057912E-2</v>
      </c>
      <c r="K10">
        <f t="shared" ca="1" si="1"/>
        <v>5.9216800000057912E-2</v>
      </c>
      <c r="L10">
        <f t="shared" ca="1" si="1"/>
        <v>5.9216800000057912E-2</v>
      </c>
      <c r="M10">
        <f t="shared" ca="1" si="1"/>
        <v>5.9216800000057912E-2</v>
      </c>
      <c r="N10">
        <f t="shared" ca="1" si="1"/>
        <v>3.2898222222254581E-3</v>
      </c>
      <c r="O10">
        <f t="shared" ca="1" si="1"/>
        <v>0</v>
      </c>
      <c r="P10">
        <f t="shared" ca="1" si="1"/>
        <v>0</v>
      </c>
      <c r="Q10">
        <f t="shared" ca="1" si="1"/>
        <v>103.4921875</v>
      </c>
      <c r="R10">
        <f t="shared" ca="1" si="1"/>
        <v>105.4375</v>
      </c>
      <c r="S10">
        <f t="shared" ca="1" si="1"/>
        <v>0</v>
      </c>
      <c r="T10">
        <f t="shared" ca="1" si="1"/>
        <v>0</v>
      </c>
      <c r="U10">
        <f t="shared" ca="1" si="1"/>
        <v>0</v>
      </c>
      <c r="V10">
        <f t="shared" ca="1" si="1"/>
        <v>0</v>
      </c>
      <c r="W10">
        <f t="shared" ca="1" si="1"/>
        <v>0</v>
      </c>
      <c r="X10">
        <f t="shared" ca="1" si="1"/>
        <v>0</v>
      </c>
      <c r="Y10">
        <f t="shared" ca="1" si="1"/>
        <v>0</v>
      </c>
      <c r="Z10">
        <f t="shared" ca="1" si="1"/>
        <v>0</v>
      </c>
      <c r="AA10">
        <f t="shared" ca="1" si="1"/>
        <v>0</v>
      </c>
      <c r="AB10">
        <f t="shared" ca="1" si="1"/>
        <v>0</v>
      </c>
      <c r="AC10">
        <f t="shared" ca="1" si="1"/>
        <v>0</v>
      </c>
      <c r="AD10">
        <f t="shared" ca="1" si="1"/>
        <v>0</v>
      </c>
      <c r="AE10">
        <f t="shared" ca="1" si="1"/>
        <v>0</v>
      </c>
      <c r="AF10">
        <f t="shared" ca="1" si="1"/>
        <v>0</v>
      </c>
      <c r="AG10">
        <f t="shared" ca="1" si="1"/>
        <v>0</v>
      </c>
      <c r="AH10">
        <f t="shared" ca="1" si="1"/>
        <v>0</v>
      </c>
      <c r="AI10">
        <f t="shared" ca="1" si="1"/>
        <v>0</v>
      </c>
      <c r="AJ10">
        <f t="shared" ca="1" si="1"/>
        <v>0</v>
      </c>
      <c r="AK10">
        <f t="shared" ca="1" si="1"/>
        <v>0</v>
      </c>
      <c r="AL10" s="5">
        <f t="shared" ca="1" si="1"/>
        <v>0</v>
      </c>
    </row>
    <row r="11" spans="2:38" ht="15" thickBot="1" x14ac:dyDescent="0.4">
      <c r="B11" s="70"/>
      <c r="C11" s="46" t="s">
        <v>81</v>
      </c>
      <c r="D11" s="47">
        <f t="shared" si="0"/>
        <v>3</v>
      </c>
      <c r="E11" s="70"/>
      <c r="F11" s="12" t="s">
        <v>12</v>
      </c>
      <c r="G11" s="12">
        <f t="shared" ref="G11:AL11" ca="1" si="2">G9-G5</f>
        <v>3.0014700000030592E-2</v>
      </c>
      <c r="H11" s="13">
        <f t="shared" ca="1" si="2"/>
        <v>0.25709079999992918</v>
      </c>
      <c r="I11" s="13">
        <f t="shared" ca="1" si="2"/>
        <v>0</v>
      </c>
      <c r="J11" s="13">
        <f t="shared" ca="1" si="2"/>
        <v>0.26449189999988199</v>
      </c>
      <c r="K11" s="13">
        <f t="shared" ca="1" si="2"/>
        <v>0.26449189999988199</v>
      </c>
      <c r="L11" s="13">
        <f t="shared" ca="1" si="2"/>
        <v>0.26449189999988199</v>
      </c>
      <c r="M11" s="13">
        <f t="shared" ca="1" si="2"/>
        <v>0.26449189999988199</v>
      </c>
      <c r="N11" s="13">
        <f t="shared" ca="1" si="2"/>
        <v>1.4693994444437905E-2</v>
      </c>
      <c r="O11" s="13">
        <f t="shared" ca="1" si="2"/>
        <v>0</v>
      </c>
      <c r="P11" s="13">
        <f t="shared" ca="1" si="2"/>
        <v>0</v>
      </c>
      <c r="Q11" s="13">
        <f t="shared" ca="1" si="2"/>
        <v>291.09375</v>
      </c>
      <c r="R11" s="13">
        <f t="shared" ca="1" si="2"/>
        <v>294.546875</v>
      </c>
      <c r="S11" s="13">
        <f t="shared" ca="1" si="2"/>
        <v>0</v>
      </c>
      <c r="T11" s="13">
        <f t="shared" ca="1" si="2"/>
        <v>0</v>
      </c>
      <c r="U11" s="13">
        <f t="shared" ca="1" si="2"/>
        <v>0</v>
      </c>
      <c r="V11" s="13">
        <f t="shared" ca="1" si="2"/>
        <v>0</v>
      </c>
      <c r="W11" s="13">
        <f t="shared" ca="1" si="2"/>
        <v>0</v>
      </c>
      <c r="X11" s="13">
        <f t="shared" ca="1" si="2"/>
        <v>0</v>
      </c>
      <c r="Y11" s="13">
        <f t="shared" ca="1" si="2"/>
        <v>0</v>
      </c>
      <c r="Z11" s="13">
        <f t="shared" ca="1" si="2"/>
        <v>0</v>
      </c>
      <c r="AA11" s="13">
        <f t="shared" ca="1" si="2"/>
        <v>0</v>
      </c>
      <c r="AB11" s="13">
        <f t="shared" ca="1" si="2"/>
        <v>0</v>
      </c>
      <c r="AC11" s="13">
        <f t="shared" ca="1" si="2"/>
        <v>0</v>
      </c>
      <c r="AD11" s="13">
        <f t="shared" ca="1" si="2"/>
        <v>0</v>
      </c>
      <c r="AE11" s="13">
        <f t="shared" ca="1" si="2"/>
        <v>0</v>
      </c>
      <c r="AF11" s="13">
        <f t="shared" ca="1" si="2"/>
        <v>0</v>
      </c>
      <c r="AG11" s="13">
        <f t="shared" ca="1" si="2"/>
        <v>0</v>
      </c>
      <c r="AH11" s="13">
        <f t="shared" ca="1" si="2"/>
        <v>0</v>
      </c>
      <c r="AI11" s="13">
        <f t="shared" ca="1" si="2"/>
        <v>0</v>
      </c>
      <c r="AJ11" s="13">
        <f t="shared" ca="1" si="2"/>
        <v>0</v>
      </c>
      <c r="AK11" s="13">
        <f t="shared" ca="1" si="2"/>
        <v>0</v>
      </c>
      <c r="AL11" s="14">
        <f t="shared" ca="1" si="2"/>
        <v>0</v>
      </c>
    </row>
    <row r="12" spans="2:38" x14ac:dyDescent="0.35">
      <c r="B12" s="70"/>
      <c r="C12" s="46" t="s">
        <v>81</v>
      </c>
      <c r="D12" s="47">
        <f t="shared" si="0"/>
        <v>3</v>
      </c>
      <c r="E12" s="70">
        <v>2</v>
      </c>
      <c r="F12" s="7" t="s">
        <v>4</v>
      </c>
      <c r="G12" s="15" cm="1">
        <f t="array" aca="1" ref="G12:AL12" ca="1">INDIRECT($C12&amp;"!$C"&amp;3+((ROW()-(D12+(ROUNDDOWN((ROW()-D12)/9, 0)*9)))*6)+ROUNDDOWN((ROW()-D12)/9, 0)&amp;":$AH"&amp;3+((ROW()-(D12+(ROUNDDOWN((ROW()-D12)/9, 0)*9)))*6)+ROUNDDOWN((ROW()-D12)/9, 0))</f>
        <v>1.4854806680000019</v>
      </c>
      <c r="H12" s="9">
        <f ca="1"/>
        <v>0.51264481199999123</v>
      </c>
      <c r="I12" s="9">
        <f ca="1"/>
        <v>0</v>
      </c>
      <c r="J12" s="9">
        <f ca="1"/>
        <v>1.9981254799999939</v>
      </c>
      <c r="K12" s="9">
        <f ca="1"/>
        <v>3.3692861120000019</v>
      </c>
      <c r="L12" s="9">
        <f ca="1"/>
        <v>3.3692861120000019</v>
      </c>
      <c r="M12" s="9">
        <f ca="1"/>
        <v>3.3692861120000019</v>
      </c>
      <c r="N12" s="9">
        <f ca="1"/>
        <v>0.12958792738461539</v>
      </c>
      <c r="O12" s="9">
        <f ca="1"/>
        <v>0</v>
      </c>
      <c r="P12" s="9">
        <f ca="1"/>
        <v>0</v>
      </c>
      <c r="Q12" s="9">
        <f ca="1"/>
        <v>416.17046875</v>
      </c>
      <c r="R12" s="9">
        <f ca="1"/>
        <v>410.73859375000001</v>
      </c>
      <c r="S12" s="9">
        <f ca="1"/>
        <v>26</v>
      </c>
      <c r="T12" s="9">
        <f ca="1"/>
        <v>26</v>
      </c>
      <c r="U12" s="9">
        <f ca="1"/>
        <v>1</v>
      </c>
      <c r="V12" s="9">
        <f ca="1"/>
        <v>26</v>
      </c>
      <c r="W12" s="9">
        <f ca="1"/>
        <v>18</v>
      </c>
      <c r="X12" s="9">
        <f ca="1"/>
        <v>18</v>
      </c>
      <c r="Y12" s="9">
        <f ca="1"/>
        <v>1</v>
      </c>
      <c r="Z12" s="9">
        <f ca="1"/>
        <v>1</v>
      </c>
      <c r="AA12" s="9">
        <f ca="1"/>
        <v>1</v>
      </c>
      <c r="AB12" s="9">
        <f ca="1"/>
        <v>1</v>
      </c>
      <c r="AC12" s="9">
        <f ca="1"/>
        <v>1</v>
      </c>
      <c r="AD12" s="9">
        <f ca="1"/>
        <v>1</v>
      </c>
      <c r="AE12" s="9">
        <f ca="1"/>
        <v>1</v>
      </c>
      <c r="AF12" s="9">
        <f ca="1"/>
        <v>1</v>
      </c>
      <c r="AG12" s="9">
        <f ca="1"/>
        <v>1</v>
      </c>
      <c r="AH12" s="9">
        <f ca="1"/>
        <v>1</v>
      </c>
      <c r="AI12" s="9">
        <f ca="1"/>
        <v>1</v>
      </c>
      <c r="AJ12" s="9">
        <f ca="1"/>
        <v>1</v>
      </c>
      <c r="AK12" s="9">
        <f ca="1"/>
        <v>1</v>
      </c>
      <c r="AL12" s="16">
        <f ca="1"/>
        <v>1</v>
      </c>
    </row>
    <row r="13" spans="2:38" x14ac:dyDescent="0.35">
      <c r="B13" s="70"/>
      <c r="C13" s="46" t="s">
        <v>81</v>
      </c>
      <c r="D13" s="47">
        <f t="shared" si="0"/>
        <v>3</v>
      </c>
      <c r="E13" s="70"/>
      <c r="F13" s="8" t="s">
        <v>5</v>
      </c>
      <c r="G13" s="10" cm="1">
        <f t="array" aca="1" ref="G13:AL13" ca="1">INDIRECT($C13&amp;"!$C"&amp;3+((ROW()-(D13+(ROUNDDOWN((ROW()-D13)/9, 0)*9)))*6)+ROUNDDOWN((ROW()-D13)/9, 0)&amp;":$AH"&amp;3+((ROW()-(D13+(ROUNDDOWN((ROW()-D13)/9, 0)*9)))*6)+ROUNDDOWN((ROW()-D13)/9, 0))</f>
        <v>1.3983172389899099E-2</v>
      </c>
      <c r="H13">
        <f ca="1"/>
        <v>5.6788870092021562E-2</v>
      </c>
      <c r="I13">
        <f ca="1"/>
        <v>0</v>
      </c>
      <c r="J13">
        <f ca="1"/>
        <v>6.116972236427131E-2</v>
      </c>
      <c r="K13">
        <f ca="1"/>
        <v>8.4309437761546535E-2</v>
      </c>
      <c r="L13">
        <f ca="1"/>
        <v>8.4309437761546535E-2</v>
      </c>
      <c r="M13">
        <f ca="1"/>
        <v>8.4309437761546535E-2</v>
      </c>
      <c r="N13">
        <f ca="1"/>
        <v>3.2426706831364051E-3</v>
      </c>
      <c r="O13">
        <f ca="1"/>
        <v>0</v>
      </c>
      <c r="P13">
        <f ca="1"/>
        <v>0</v>
      </c>
      <c r="Q13">
        <f ca="1"/>
        <v>79.352592055753234</v>
      </c>
      <c r="R13">
        <f ca="1"/>
        <v>78.177091397509727</v>
      </c>
      <c r="S13">
        <f ca="1"/>
        <v>0</v>
      </c>
      <c r="T13">
        <f ca="1"/>
        <v>0</v>
      </c>
      <c r="U13">
        <f ca="1"/>
        <v>0</v>
      </c>
      <c r="V13">
        <f ca="1"/>
        <v>0</v>
      </c>
      <c r="W13">
        <f ca="1"/>
        <v>0</v>
      </c>
      <c r="X13">
        <f ca="1"/>
        <v>0</v>
      </c>
      <c r="Y13">
        <f ca="1"/>
        <v>0</v>
      </c>
      <c r="Z13">
        <f ca="1"/>
        <v>0</v>
      </c>
      <c r="AA13">
        <f ca="1"/>
        <v>0</v>
      </c>
      <c r="AB13">
        <f ca="1"/>
        <v>0</v>
      </c>
      <c r="AC13">
        <f ca="1"/>
        <v>0</v>
      </c>
      <c r="AD13">
        <f ca="1"/>
        <v>0</v>
      </c>
      <c r="AE13">
        <f ca="1"/>
        <v>0</v>
      </c>
      <c r="AF13">
        <f ca="1"/>
        <v>0</v>
      </c>
      <c r="AG13">
        <f ca="1"/>
        <v>0</v>
      </c>
      <c r="AH13">
        <f ca="1"/>
        <v>0</v>
      </c>
      <c r="AI13">
        <f ca="1"/>
        <v>0</v>
      </c>
      <c r="AJ13">
        <f ca="1"/>
        <v>0</v>
      </c>
      <c r="AK13">
        <f ca="1"/>
        <v>0</v>
      </c>
      <c r="AL13" s="5">
        <f ca="1"/>
        <v>0</v>
      </c>
    </row>
    <row r="14" spans="2:38" x14ac:dyDescent="0.35">
      <c r="B14" s="70"/>
      <c r="C14" s="46" t="s">
        <v>81</v>
      </c>
      <c r="D14" s="47">
        <f t="shared" si="0"/>
        <v>3</v>
      </c>
      <c r="E14" s="70"/>
      <c r="F14" s="8" t="s">
        <v>6</v>
      </c>
      <c r="G14" s="10" cm="1">
        <f t="array" aca="1" ref="G14:AL14" ca="1">INDIRECT($C14&amp;"!$C"&amp;3+((ROW()-(D14+(ROUNDDOWN((ROW()-D14)/9, 0)*9)))*6)+ROUNDDOWN((ROW()-D14)/9, 0)&amp;":$AH"&amp;3+((ROW()-(D14+(ROUNDDOWN((ROW()-D14)/9, 0)*9)))*6)+ROUNDDOWN((ROW()-D14)/9, 0))</f>
        <v>1.467859299999986</v>
      </c>
      <c r="H14">
        <f ca="1"/>
        <v>0.46877949999998242</v>
      </c>
      <c r="I14">
        <f ca="1"/>
        <v>0</v>
      </c>
      <c r="J14">
        <f ca="1"/>
        <v>1.9439954000000339</v>
      </c>
      <c r="K14">
        <f ca="1"/>
        <v>3.2779921999998578</v>
      </c>
      <c r="L14">
        <f ca="1"/>
        <v>3.2779921999998578</v>
      </c>
      <c r="M14">
        <f ca="1"/>
        <v>3.2779921999998578</v>
      </c>
      <c r="N14">
        <f ca="1"/>
        <v>0.12607662307691761</v>
      </c>
      <c r="O14">
        <f ca="1"/>
        <v>0</v>
      </c>
      <c r="P14">
        <f ca="1"/>
        <v>0</v>
      </c>
      <c r="Q14">
        <f ca="1"/>
        <v>257.5390625</v>
      </c>
      <c r="R14">
        <f ca="1"/>
        <v>251.109375</v>
      </c>
      <c r="S14">
        <f ca="1"/>
        <v>26</v>
      </c>
      <c r="T14">
        <f ca="1"/>
        <v>26</v>
      </c>
      <c r="U14">
        <f ca="1"/>
        <v>1</v>
      </c>
      <c r="V14">
        <f ca="1"/>
        <v>26</v>
      </c>
      <c r="W14">
        <f ca="1"/>
        <v>18</v>
      </c>
      <c r="X14">
        <f ca="1"/>
        <v>18</v>
      </c>
      <c r="Y14">
        <f ca="1"/>
        <v>1</v>
      </c>
      <c r="Z14">
        <f ca="1"/>
        <v>1</v>
      </c>
      <c r="AA14">
        <f ca="1"/>
        <v>1</v>
      </c>
      <c r="AB14">
        <f ca="1"/>
        <v>1</v>
      </c>
      <c r="AC14">
        <f ca="1"/>
        <v>1</v>
      </c>
      <c r="AD14">
        <f ca="1"/>
        <v>1</v>
      </c>
      <c r="AE14">
        <f ca="1"/>
        <v>1</v>
      </c>
      <c r="AF14">
        <f ca="1"/>
        <v>1</v>
      </c>
      <c r="AG14">
        <f ca="1"/>
        <v>1</v>
      </c>
      <c r="AH14">
        <f ca="1"/>
        <v>1</v>
      </c>
      <c r="AI14">
        <f ca="1"/>
        <v>1</v>
      </c>
      <c r="AJ14">
        <f ca="1"/>
        <v>1</v>
      </c>
      <c r="AK14">
        <f ca="1"/>
        <v>1</v>
      </c>
      <c r="AL14" s="5">
        <f ca="1"/>
        <v>1</v>
      </c>
    </row>
    <row r="15" spans="2:38" x14ac:dyDescent="0.35">
      <c r="B15" s="70"/>
      <c r="C15" s="46" t="s">
        <v>81</v>
      </c>
      <c r="D15" s="47">
        <f t="shared" si="0"/>
        <v>3</v>
      </c>
      <c r="E15" s="70"/>
      <c r="F15" s="8" t="s">
        <v>7</v>
      </c>
      <c r="G15" s="10" cm="1">
        <f t="array" aca="1" ref="G15:AL15" ca="1">INDIRECT($C15&amp;"!$C"&amp;3+((ROW()-(D15+(ROUNDDOWN((ROW()-D15)/9, 0)*9)))*6)+ROUNDDOWN((ROW()-D15)/9, 0)&amp;":$AH"&amp;3+((ROW()-(D15+(ROUNDDOWN((ROW()-D15)/9, 0)*9)))*6)+ROUNDDOWN((ROW()-D15)/9, 0))</f>
        <v>1.4799419000000069</v>
      </c>
      <c r="H15">
        <f ca="1"/>
        <v>0.47935479999996738</v>
      </c>
      <c r="I15">
        <f ca="1"/>
        <v>0</v>
      </c>
      <c r="J15">
        <f ca="1"/>
        <v>1.9637577999999389</v>
      </c>
      <c r="K15">
        <f ca="1"/>
        <v>3.3141479000001368</v>
      </c>
      <c r="L15">
        <f ca="1"/>
        <v>3.3141479000001368</v>
      </c>
      <c r="M15">
        <f ca="1"/>
        <v>3.3141479000001368</v>
      </c>
      <c r="N15">
        <f ca="1"/>
        <v>0.12746722692308221</v>
      </c>
      <c r="O15">
        <f ca="1"/>
        <v>0</v>
      </c>
      <c r="P15">
        <f ca="1"/>
        <v>0</v>
      </c>
      <c r="Q15">
        <f ca="1"/>
        <v>375.21875</v>
      </c>
      <c r="R15">
        <f ca="1"/>
        <v>366.41796875</v>
      </c>
      <c r="S15">
        <f ca="1"/>
        <v>26</v>
      </c>
      <c r="T15">
        <f ca="1"/>
        <v>26</v>
      </c>
      <c r="U15">
        <f ca="1"/>
        <v>1</v>
      </c>
      <c r="V15">
        <f ca="1"/>
        <v>26</v>
      </c>
      <c r="W15">
        <f ca="1"/>
        <v>18</v>
      </c>
      <c r="X15">
        <f ca="1"/>
        <v>18</v>
      </c>
      <c r="Y15">
        <f ca="1"/>
        <v>1</v>
      </c>
      <c r="Z15">
        <f ca="1"/>
        <v>1</v>
      </c>
      <c r="AA15">
        <f ca="1"/>
        <v>1</v>
      </c>
      <c r="AB15">
        <f ca="1"/>
        <v>1</v>
      </c>
      <c r="AC15">
        <f ca="1"/>
        <v>1</v>
      </c>
      <c r="AD15">
        <f ca="1"/>
        <v>1</v>
      </c>
      <c r="AE15">
        <f ca="1"/>
        <v>1</v>
      </c>
      <c r="AF15">
        <f ca="1"/>
        <v>1</v>
      </c>
      <c r="AG15">
        <f ca="1"/>
        <v>1</v>
      </c>
      <c r="AH15">
        <f ca="1"/>
        <v>1</v>
      </c>
      <c r="AI15">
        <f ca="1"/>
        <v>1</v>
      </c>
      <c r="AJ15">
        <f ca="1"/>
        <v>1</v>
      </c>
      <c r="AK15">
        <f ca="1"/>
        <v>1</v>
      </c>
      <c r="AL15" s="5">
        <f ca="1"/>
        <v>1</v>
      </c>
    </row>
    <row r="16" spans="2:38" x14ac:dyDescent="0.35">
      <c r="B16" s="70"/>
      <c r="C16" s="46" t="s">
        <v>81</v>
      </c>
      <c r="D16" s="47">
        <f t="shared" si="0"/>
        <v>3</v>
      </c>
      <c r="E16" s="70"/>
      <c r="F16" s="8" t="s">
        <v>8</v>
      </c>
      <c r="G16" s="10" cm="1">
        <f t="array" aca="1" ref="G16:AL16" ca="1">INDIRECT($C16&amp;"!$C"&amp;3+((ROW()-(D16+(ROUNDDOWN((ROW()-D16)/9, 0)*9)))*6)+ROUNDDOWN((ROW()-D16)/9, 0)&amp;":$AH"&amp;3+((ROW()-(D16+(ROUNDDOWN((ROW()-D16)/9, 0)*9)))*6)+ROUNDDOWN((ROW()-D16)/9, 0))</f>
        <v>1.4837719999999881</v>
      </c>
      <c r="H16">
        <f ca="1"/>
        <v>0.49282310000003798</v>
      </c>
      <c r="I16">
        <f ca="1"/>
        <v>0</v>
      </c>
      <c r="J16">
        <f ca="1"/>
        <v>1.9771979</v>
      </c>
      <c r="K16">
        <f ca="1"/>
        <v>3.3400596999998702</v>
      </c>
      <c r="L16">
        <f ca="1"/>
        <v>3.3400596999998702</v>
      </c>
      <c r="M16">
        <f ca="1"/>
        <v>3.3400596999998702</v>
      </c>
      <c r="N16">
        <f ca="1"/>
        <v>0.12846383461537961</v>
      </c>
      <c r="O16">
        <f ca="1"/>
        <v>0</v>
      </c>
      <c r="P16">
        <f ca="1"/>
        <v>0</v>
      </c>
      <c r="Q16">
        <f ca="1"/>
        <v>423.8359375</v>
      </c>
      <c r="R16">
        <f ca="1"/>
        <v>415.734375</v>
      </c>
      <c r="S16">
        <f ca="1"/>
        <v>26</v>
      </c>
      <c r="T16">
        <f ca="1"/>
        <v>26</v>
      </c>
      <c r="U16">
        <f ca="1"/>
        <v>1</v>
      </c>
      <c r="V16">
        <f ca="1"/>
        <v>26</v>
      </c>
      <c r="W16">
        <f ca="1"/>
        <v>18</v>
      </c>
      <c r="X16">
        <f ca="1"/>
        <v>18</v>
      </c>
      <c r="Y16">
        <f ca="1"/>
        <v>1</v>
      </c>
      <c r="Z16">
        <f ca="1"/>
        <v>1</v>
      </c>
      <c r="AA16">
        <f ca="1"/>
        <v>1</v>
      </c>
      <c r="AB16">
        <f ca="1"/>
        <v>1</v>
      </c>
      <c r="AC16">
        <f ca="1"/>
        <v>1</v>
      </c>
      <c r="AD16">
        <f ca="1"/>
        <v>1</v>
      </c>
      <c r="AE16">
        <f ca="1"/>
        <v>1</v>
      </c>
      <c r="AF16">
        <f ca="1"/>
        <v>1</v>
      </c>
      <c r="AG16">
        <f ca="1"/>
        <v>1</v>
      </c>
      <c r="AH16">
        <f ca="1"/>
        <v>1</v>
      </c>
      <c r="AI16">
        <f ca="1"/>
        <v>1</v>
      </c>
      <c r="AJ16">
        <f ca="1"/>
        <v>1</v>
      </c>
      <c r="AK16">
        <f ca="1"/>
        <v>1</v>
      </c>
      <c r="AL16" s="5">
        <f ca="1"/>
        <v>1</v>
      </c>
    </row>
    <row r="17" spans="2:38" x14ac:dyDescent="0.35">
      <c r="B17" s="70"/>
      <c r="C17" s="46" t="s">
        <v>81</v>
      </c>
      <c r="D17" s="47">
        <f t="shared" si="0"/>
        <v>3</v>
      </c>
      <c r="E17" s="70"/>
      <c r="F17" s="8" t="s">
        <v>9</v>
      </c>
      <c r="G17" s="10" cm="1">
        <f t="array" aca="1" ref="G17:AL17" ca="1">INDIRECT($C17&amp;"!$C"&amp;3+((ROW()-(D17+(ROUNDDOWN((ROW()-D17)/9, 0)*9)))*6)+ROUNDDOWN((ROW()-D17)/9, 0)&amp;":$AH"&amp;3+((ROW()-(D17+(ROUNDDOWN((ROW()-D17)/9, 0)*9)))*6)+ROUNDDOWN((ROW()-D17)/9, 0))</f>
        <v>1.4886820000000971</v>
      </c>
      <c r="H17">
        <f ca="1"/>
        <v>0.51057769999997049</v>
      </c>
      <c r="I17">
        <f ca="1"/>
        <v>0</v>
      </c>
      <c r="J17">
        <f ca="1"/>
        <v>1.9958693000000101</v>
      </c>
      <c r="K17">
        <f ca="1"/>
        <v>3.4008985999999908</v>
      </c>
      <c r="L17">
        <f ca="1"/>
        <v>3.4008985999999908</v>
      </c>
      <c r="M17">
        <f ca="1"/>
        <v>3.4008985999999908</v>
      </c>
      <c r="N17">
        <f ca="1"/>
        <v>0.13080379230769201</v>
      </c>
      <c r="O17">
        <f ca="1"/>
        <v>0</v>
      </c>
      <c r="P17">
        <f ca="1"/>
        <v>0</v>
      </c>
      <c r="Q17">
        <f ca="1"/>
        <v>479.015625</v>
      </c>
      <c r="R17">
        <f ca="1"/>
        <v>472.59375</v>
      </c>
      <c r="S17">
        <f ca="1"/>
        <v>26</v>
      </c>
      <c r="T17">
        <f ca="1"/>
        <v>26</v>
      </c>
      <c r="U17">
        <f ca="1"/>
        <v>1</v>
      </c>
      <c r="V17">
        <f ca="1"/>
        <v>26</v>
      </c>
      <c r="W17">
        <f ca="1"/>
        <v>18</v>
      </c>
      <c r="X17">
        <f ca="1"/>
        <v>18</v>
      </c>
      <c r="Y17">
        <f ca="1"/>
        <v>1</v>
      </c>
      <c r="Z17">
        <f ca="1"/>
        <v>1</v>
      </c>
      <c r="AA17">
        <f ca="1"/>
        <v>1</v>
      </c>
      <c r="AB17">
        <f ca="1"/>
        <v>1</v>
      </c>
      <c r="AC17">
        <f ca="1"/>
        <v>1</v>
      </c>
      <c r="AD17">
        <f ca="1"/>
        <v>1</v>
      </c>
      <c r="AE17">
        <f ca="1"/>
        <v>1</v>
      </c>
      <c r="AF17">
        <f ca="1"/>
        <v>1</v>
      </c>
      <c r="AG17">
        <f ca="1"/>
        <v>1</v>
      </c>
      <c r="AH17">
        <f ca="1"/>
        <v>1</v>
      </c>
      <c r="AI17">
        <f ca="1"/>
        <v>1</v>
      </c>
      <c r="AJ17">
        <f ca="1"/>
        <v>1</v>
      </c>
      <c r="AK17">
        <f ca="1"/>
        <v>1</v>
      </c>
      <c r="AL17" s="5">
        <f ca="1"/>
        <v>1</v>
      </c>
    </row>
    <row r="18" spans="2:38" x14ac:dyDescent="0.35">
      <c r="B18" s="70"/>
      <c r="C18" s="46" t="s">
        <v>81</v>
      </c>
      <c r="D18" s="47">
        <f t="shared" si="0"/>
        <v>3</v>
      </c>
      <c r="E18" s="70"/>
      <c r="F18" s="8" t="s">
        <v>10</v>
      </c>
      <c r="G18" s="10" cm="1">
        <f t="array" aca="1" ref="G18:AL18" ca="1">INDIRECT($C18&amp;"!$C"&amp;3+((ROW()-(D18+(ROUNDDOWN((ROW()-D18)/9, 0)*9)))*6)+ROUNDDOWN((ROW()-D18)/9, 0)&amp;":$AH"&amp;3+((ROW()-(D18+(ROUNDDOWN((ROW()-D18)/9, 0)*9)))*6)+ROUNDDOWN((ROW()-D18)/9, 0))</f>
        <v>1.544648499999997</v>
      </c>
      <c r="H18">
        <f ca="1"/>
        <v>0.6851279000000261</v>
      </c>
      <c r="I18">
        <f ca="1"/>
        <v>0</v>
      </c>
      <c r="J18">
        <f ca="1"/>
        <v>2.1742784000000199</v>
      </c>
      <c r="K18">
        <f ca="1"/>
        <v>3.575894200000135</v>
      </c>
      <c r="L18">
        <f ca="1"/>
        <v>3.575894200000135</v>
      </c>
      <c r="M18">
        <f ca="1"/>
        <v>3.575894200000135</v>
      </c>
      <c r="N18">
        <f ca="1"/>
        <v>0.13753439230769751</v>
      </c>
      <c r="O18">
        <f ca="1"/>
        <v>0</v>
      </c>
      <c r="P18">
        <f ca="1"/>
        <v>0</v>
      </c>
      <c r="Q18">
        <f ca="1"/>
        <v>528.7890625</v>
      </c>
      <c r="R18">
        <f ca="1"/>
        <v>523.4765625</v>
      </c>
      <c r="S18">
        <f ca="1"/>
        <v>26</v>
      </c>
      <c r="T18">
        <f ca="1"/>
        <v>26</v>
      </c>
      <c r="U18">
        <f ca="1"/>
        <v>1</v>
      </c>
      <c r="V18">
        <f ca="1"/>
        <v>26</v>
      </c>
      <c r="W18">
        <f ca="1"/>
        <v>18</v>
      </c>
      <c r="X18">
        <f ca="1"/>
        <v>18</v>
      </c>
      <c r="Y18">
        <f ca="1"/>
        <v>1</v>
      </c>
      <c r="Z18">
        <f ca="1"/>
        <v>1</v>
      </c>
      <c r="AA18">
        <f ca="1"/>
        <v>1</v>
      </c>
      <c r="AB18">
        <f ca="1"/>
        <v>1</v>
      </c>
      <c r="AC18">
        <f ca="1"/>
        <v>1</v>
      </c>
      <c r="AD18">
        <f ca="1"/>
        <v>1</v>
      </c>
      <c r="AE18">
        <f ca="1"/>
        <v>1</v>
      </c>
      <c r="AF18">
        <f ca="1"/>
        <v>1</v>
      </c>
      <c r="AG18">
        <f ca="1"/>
        <v>1</v>
      </c>
      <c r="AH18">
        <f ca="1"/>
        <v>1</v>
      </c>
      <c r="AI18">
        <f ca="1"/>
        <v>1</v>
      </c>
      <c r="AJ18">
        <f ca="1"/>
        <v>1</v>
      </c>
      <c r="AK18">
        <f ca="1"/>
        <v>1</v>
      </c>
      <c r="AL18" s="5">
        <f ca="1"/>
        <v>1</v>
      </c>
    </row>
    <row r="19" spans="2:38" x14ac:dyDescent="0.35">
      <c r="B19" s="70"/>
      <c r="C19" s="46" t="s">
        <v>81</v>
      </c>
      <c r="D19" s="47">
        <f t="shared" si="0"/>
        <v>3</v>
      </c>
      <c r="E19" s="70"/>
      <c r="F19" s="8" t="s">
        <v>11</v>
      </c>
      <c r="G19">
        <f t="shared" ref="G19:AL19" ca="1" si="3">G17-G15</f>
        <v>8.7401000000901785E-3</v>
      </c>
      <c r="H19">
        <f t="shared" ca="1" si="3"/>
        <v>3.1222900000003107E-2</v>
      </c>
      <c r="I19">
        <f t="shared" ca="1" si="3"/>
        <v>0</v>
      </c>
      <c r="J19">
        <f t="shared" ca="1" si="3"/>
        <v>3.2111500000071125E-2</v>
      </c>
      <c r="K19">
        <f t="shared" ca="1" si="3"/>
        <v>8.6750699999853964E-2</v>
      </c>
      <c r="L19">
        <f t="shared" ca="1" si="3"/>
        <v>8.6750699999853964E-2</v>
      </c>
      <c r="M19">
        <f t="shared" ca="1" si="3"/>
        <v>8.6750699999853964E-2</v>
      </c>
      <c r="N19">
        <f t="shared" ca="1" si="3"/>
        <v>3.336565384609802E-3</v>
      </c>
      <c r="O19">
        <f t="shared" ca="1" si="3"/>
        <v>0</v>
      </c>
      <c r="P19">
        <f t="shared" ca="1" si="3"/>
        <v>0</v>
      </c>
      <c r="Q19">
        <f t="shared" ca="1" si="3"/>
        <v>103.796875</v>
      </c>
      <c r="R19">
        <f t="shared" ca="1" si="3"/>
        <v>106.17578125</v>
      </c>
      <c r="S19">
        <f t="shared" ca="1" si="3"/>
        <v>0</v>
      </c>
      <c r="T19">
        <f t="shared" ca="1" si="3"/>
        <v>0</v>
      </c>
      <c r="U19">
        <f t="shared" ca="1" si="3"/>
        <v>0</v>
      </c>
      <c r="V19">
        <f t="shared" ca="1" si="3"/>
        <v>0</v>
      </c>
      <c r="W19">
        <f t="shared" ca="1" si="3"/>
        <v>0</v>
      </c>
      <c r="X19">
        <f t="shared" ca="1" si="3"/>
        <v>0</v>
      </c>
      <c r="Y19">
        <f t="shared" ca="1" si="3"/>
        <v>0</v>
      </c>
      <c r="Z19">
        <f t="shared" ca="1" si="3"/>
        <v>0</v>
      </c>
      <c r="AA19">
        <f t="shared" ca="1" si="3"/>
        <v>0</v>
      </c>
      <c r="AB19">
        <f t="shared" ca="1" si="3"/>
        <v>0</v>
      </c>
      <c r="AC19">
        <f t="shared" ca="1" si="3"/>
        <v>0</v>
      </c>
      <c r="AD19">
        <f t="shared" ca="1" si="3"/>
        <v>0</v>
      </c>
      <c r="AE19">
        <f t="shared" ca="1" si="3"/>
        <v>0</v>
      </c>
      <c r="AF19">
        <f t="shared" ca="1" si="3"/>
        <v>0</v>
      </c>
      <c r="AG19">
        <f t="shared" ca="1" si="3"/>
        <v>0</v>
      </c>
      <c r="AH19">
        <f t="shared" ca="1" si="3"/>
        <v>0</v>
      </c>
      <c r="AI19">
        <f t="shared" ca="1" si="3"/>
        <v>0</v>
      </c>
      <c r="AJ19">
        <f t="shared" ca="1" si="3"/>
        <v>0</v>
      </c>
      <c r="AK19">
        <f t="shared" ca="1" si="3"/>
        <v>0</v>
      </c>
      <c r="AL19" s="5">
        <f t="shared" ca="1" si="3"/>
        <v>0</v>
      </c>
    </row>
    <row r="20" spans="2:38" ht="15" thickBot="1" x14ac:dyDescent="0.4">
      <c r="B20" s="70"/>
      <c r="C20" s="46" t="s">
        <v>81</v>
      </c>
      <c r="D20" s="47">
        <f t="shared" si="0"/>
        <v>3</v>
      </c>
      <c r="E20" s="70"/>
      <c r="F20" s="4" t="s">
        <v>12</v>
      </c>
      <c r="G20" s="13">
        <f t="shared" ref="G20:AL20" ca="1" si="4">G18-G14</f>
        <v>7.6789200000010993E-2</v>
      </c>
      <c r="H20" s="13">
        <f t="shared" ca="1" si="4"/>
        <v>0.21634840000004368</v>
      </c>
      <c r="I20" s="13">
        <f t="shared" ca="1" si="4"/>
        <v>0</v>
      </c>
      <c r="J20" s="13">
        <f t="shared" ca="1" si="4"/>
        <v>0.23028299999998603</v>
      </c>
      <c r="K20" s="13">
        <f t="shared" ca="1" si="4"/>
        <v>0.29790200000027722</v>
      </c>
      <c r="L20" s="13">
        <f t="shared" ca="1" si="4"/>
        <v>0.29790200000027722</v>
      </c>
      <c r="M20" s="13">
        <f t="shared" ca="1" si="4"/>
        <v>0.29790200000027722</v>
      </c>
      <c r="N20" s="13">
        <f t="shared" ca="1" si="4"/>
        <v>1.1457769230779902E-2</v>
      </c>
      <c r="O20" s="13">
        <f t="shared" ca="1" si="4"/>
        <v>0</v>
      </c>
      <c r="P20" s="13">
        <f t="shared" ca="1" si="4"/>
        <v>0</v>
      </c>
      <c r="Q20" s="13">
        <f t="shared" ca="1" si="4"/>
        <v>271.25</v>
      </c>
      <c r="R20" s="13">
        <f t="shared" ca="1" si="4"/>
        <v>272.3671875</v>
      </c>
      <c r="S20" s="13">
        <f t="shared" ca="1" si="4"/>
        <v>0</v>
      </c>
      <c r="T20" s="13">
        <f t="shared" ca="1" si="4"/>
        <v>0</v>
      </c>
      <c r="U20" s="13">
        <f t="shared" ca="1" si="4"/>
        <v>0</v>
      </c>
      <c r="V20" s="13">
        <f t="shared" ca="1" si="4"/>
        <v>0</v>
      </c>
      <c r="W20" s="13">
        <f t="shared" ca="1" si="4"/>
        <v>0</v>
      </c>
      <c r="X20" s="13">
        <f t="shared" ca="1" si="4"/>
        <v>0</v>
      </c>
      <c r="Y20" s="13">
        <f t="shared" ca="1" si="4"/>
        <v>0</v>
      </c>
      <c r="Z20" s="13">
        <f t="shared" ca="1" si="4"/>
        <v>0</v>
      </c>
      <c r="AA20" s="13">
        <f t="shared" ca="1" si="4"/>
        <v>0</v>
      </c>
      <c r="AB20" s="13">
        <f t="shared" ca="1" si="4"/>
        <v>0</v>
      </c>
      <c r="AC20" s="13">
        <f t="shared" ca="1" si="4"/>
        <v>0</v>
      </c>
      <c r="AD20" s="13">
        <f t="shared" ca="1" si="4"/>
        <v>0</v>
      </c>
      <c r="AE20" s="13">
        <f t="shared" ca="1" si="4"/>
        <v>0</v>
      </c>
      <c r="AF20" s="13">
        <f t="shared" ca="1" si="4"/>
        <v>0</v>
      </c>
      <c r="AG20" s="13">
        <f t="shared" ca="1" si="4"/>
        <v>0</v>
      </c>
      <c r="AH20" s="13">
        <f t="shared" ca="1" si="4"/>
        <v>0</v>
      </c>
      <c r="AI20" s="13">
        <f t="shared" ca="1" si="4"/>
        <v>0</v>
      </c>
      <c r="AJ20" s="13">
        <f t="shared" ca="1" si="4"/>
        <v>0</v>
      </c>
      <c r="AK20" s="13">
        <f t="shared" ca="1" si="4"/>
        <v>0</v>
      </c>
      <c r="AL20" s="14">
        <f t="shared" ca="1" si="4"/>
        <v>0</v>
      </c>
    </row>
    <row r="21" spans="2:38" x14ac:dyDescent="0.35">
      <c r="B21" s="70"/>
      <c r="C21" s="46" t="s">
        <v>81</v>
      </c>
      <c r="D21" s="47">
        <f t="shared" si="0"/>
        <v>3</v>
      </c>
      <c r="E21" s="70">
        <v>1</v>
      </c>
      <c r="F21" s="7" t="s">
        <v>4</v>
      </c>
      <c r="G21" s="15" cm="1">
        <f t="array" aca="1" ref="G21:AL21" ca="1">INDIRECT($C21&amp;"!$C"&amp;3+((ROW()-(D21+(ROUNDDOWN((ROW()-D21)/9, 0)*9)))*6)+ROUNDDOWN((ROW()-D21)/9, 0)&amp;":$AH"&amp;3+((ROW()-(D21+(ROUNDDOWN((ROW()-D21)/9, 0)*9)))*6)+ROUNDDOWN((ROW()-D21)/9, 0))</f>
        <v>3.74969670400001</v>
      </c>
      <c r="H21">
        <f ca="1"/>
        <v>3.131976044</v>
      </c>
      <c r="I21">
        <f ca="1"/>
        <v>0</v>
      </c>
      <c r="J21">
        <f ca="1"/>
        <v>6.8816727480000104</v>
      </c>
      <c r="K21">
        <f ca="1"/>
        <v>10.25095886000001</v>
      </c>
      <c r="L21">
        <f ca="1"/>
        <v>10.25095886000001</v>
      </c>
      <c r="M21">
        <f ca="1"/>
        <v>10.25095886000001</v>
      </c>
      <c r="N21">
        <f ca="1"/>
        <v>0.26284509897435931</v>
      </c>
      <c r="O21">
        <f ca="1"/>
        <v>0</v>
      </c>
      <c r="P21">
        <f ca="1"/>
        <v>0</v>
      </c>
      <c r="Q21">
        <f ca="1"/>
        <v>481.90812499999998</v>
      </c>
      <c r="R21">
        <f ca="1"/>
        <v>495.60374999999999</v>
      </c>
      <c r="S21">
        <f ca="1"/>
        <v>39</v>
      </c>
      <c r="T21">
        <f ca="1"/>
        <v>39</v>
      </c>
      <c r="U21">
        <f ca="1"/>
        <v>1</v>
      </c>
      <c r="V21">
        <f ca="1"/>
        <v>0</v>
      </c>
      <c r="W21">
        <f ca="1"/>
        <v>26</v>
      </c>
      <c r="X21">
        <f ca="1"/>
        <v>26</v>
      </c>
      <c r="Y21">
        <f ca="1"/>
        <v>1</v>
      </c>
      <c r="Z21">
        <f ca="1"/>
        <v>0.75646637163255481</v>
      </c>
      <c r="AA21">
        <f ca="1"/>
        <v>0.75646637163255481</v>
      </c>
      <c r="AB21">
        <f ca="1"/>
        <v>0.75646637163255481</v>
      </c>
      <c r="AC21">
        <f ca="1"/>
        <v>1</v>
      </c>
      <c r="AD21">
        <f ca="1"/>
        <v>1</v>
      </c>
      <c r="AE21">
        <f ca="1"/>
        <v>1</v>
      </c>
      <c r="AF21">
        <f ca="1"/>
        <v>0.75646637163255481</v>
      </c>
      <c r="AG21">
        <f ca="1"/>
        <v>0.75646637163255481</v>
      </c>
      <c r="AH21">
        <f ca="1"/>
        <v>0.75646637163255481</v>
      </c>
      <c r="AI21">
        <f ca="1"/>
        <v>0.75646637163255481</v>
      </c>
      <c r="AJ21">
        <f ca="1"/>
        <v>1</v>
      </c>
      <c r="AK21">
        <f ca="1"/>
        <v>1</v>
      </c>
      <c r="AL21" s="5">
        <f ca="1"/>
        <v>1</v>
      </c>
    </row>
    <row r="22" spans="2:38" x14ac:dyDescent="0.35">
      <c r="B22" s="70"/>
      <c r="C22" s="46" t="s">
        <v>81</v>
      </c>
      <c r="D22" s="47">
        <f t="shared" si="0"/>
        <v>3</v>
      </c>
      <c r="E22" s="70"/>
      <c r="F22" s="8" t="s">
        <v>5</v>
      </c>
      <c r="G22" s="10" cm="1">
        <f t="array" aca="1" ref="G22:AL22" ca="1">INDIRECT($C22&amp;"!$C"&amp;3+((ROW()-(D22+(ROUNDDOWN((ROW()-D22)/9, 0)*9)))*6)+ROUNDDOWN((ROW()-D22)/9, 0)&amp;":$AH"&amp;3+((ROW()-(D22+(ROUNDDOWN((ROW()-D22)/9, 0)*9)))*6)+ROUNDDOWN((ROW()-D22)/9, 0))</f>
        <v>1.71324769312685E-2</v>
      </c>
      <c r="H22">
        <f ca="1"/>
        <v>0.79289287110313966</v>
      </c>
      <c r="I22">
        <f ca="1"/>
        <v>0</v>
      </c>
      <c r="J22">
        <f ca="1"/>
        <v>0.79827300188876527</v>
      </c>
      <c r="K22">
        <f ca="1"/>
        <v>0.78649258669514732</v>
      </c>
      <c r="L22">
        <f ca="1"/>
        <v>0.78649258669514732</v>
      </c>
      <c r="M22">
        <f ca="1"/>
        <v>0.78649258669514732</v>
      </c>
      <c r="N22">
        <f ca="1"/>
        <v>2.016647658192686E-2</v>
      </c>
      <c r="O22">
        <f ca="1"/>
        <v>0</v>
      </c>
      <c r="P22">
        <f ca="1"/>
        <v>0</v>
      </c>
      <c r="Q22">
        <f ca="1"/>
        <v>62.320876967381331</v>
      </c>
      <c r="R22">
        <f ca="1"/>
        <v>63.119328180000551</v>
      </c>
      <c r="S22">
        <f ca="1"/>
        <v>0</v>
      </c>
      <c r="T22">
        <f ca="1"/>
        <v>0</v>
      </c>
      <c r="U22">
        <f ca="1"/>
        <v>0</v>
      </c>
      <c r="V22">
        <f ca="1"/>
        <v>0</v>
      </c>
      <c r="W22">
        <f ca="1"/>
        <v>0</v>
      </c>
      <c r="X22">
        <f ca="1"/>
        <v>0</v>
      </c>
      <c r="Y22">
        <f ca="1"/>
        <v>0</v>
      </c>
      <c r="Z22">
        <f ca="1"/>
        <v>1.6334184549544509E-2</v>
      </c>
      <c r="AA22">
        <f ca="1"/>
        <v>1.6334184549544509E-2</v>
      </c>
      <c r="AB22">
        <f ca="1"/>
        <v>1.6334184549544509E-2</v>
      </c>
      <c r="AC22">
        <f ca="1"/>
        <v>0</v>
      </c>
      <c r="AD22">
        <f ca="1"/>
        <v>0</v>
      </c>
      <c r="AE22">
        <f ca="1"/>
        <v>0</v>
      </c>
      <c r="AF22">
        <f ca="1"/>
        <v>1.6334184549544509E-2</v>
      </c>
      <c r="AG22">
        <f ca="1"/>
        <v>1.6334184549544509E-2</v>
      </c>
      <c r="AH22">
        <f ca="1"/>
        <v>1.6334184549544509E-2</v>
      </c>
      <c r="AI22">
        <f ca="1"/>
        <v>1.6334184549544509E-2</v>
      </c>
      <c r="AJ22">
        <f ca="1"/>
        <v>0</v>
      </c>
      <c r="AK22">
        <f ca="1"/>
        <v>0</v>
      </c>
      <c r="AL22" s="5">
        <f ca="1"/>
        <v>0</v>
      </c>
    </row>
    <row r="23" spans="2:38" x14ac:dyDescent="0.35">
      <c r="B23" s="70"/>
      <c r="C23" s="46" t="s">
        <v>81</v>
      </c>
      <c r="D23" s="47">
        <f t="shared" si="0"/>
        <v>3</v>
      </c>
      <c r="E23" s="70"/>
      <c r="F23" s="8" t="s">
        <v>6</v>
      </c>
      <c r="G23" s="10" cm="1">
        <f t="array" aca="1" ref="G23:AL23" ca="1">INDIRECT($C23&amp;"!$C"&amp;3+((ROW()-(D23+(ROUNDDOWN((ROW()-D23)/9, 0)*9)))*6)+ROUNDDOWN((ROW()-D23)/9, 0)&amp;":$AH"&amp;3+((ROW()-(D23+(ROUNDDOWN((ROW()-D23)/9, 0)*9)))*6)+ROUNDDOWN((ROW()-D23)/9, 0))</f>
        <v>3.712510400000014</v>
      </c>
      <c r="H23">
        <f ca="1"/>
        <v>2.0255649999999932</v>
      </c>
      <c r="I23">
        <f ca="1"/>
        <v>0</v>
      </c>
      <c r="J23">
        <f ca="1"/>
        <v>5.766420399999987</v>
      </c>
      <c r="K23">
        <f ca="1"/>
        <v>9.1733082999999311</v>
      </c>
      <c r="L23">
        <f ca="1"/>
        <v>9.1733082999999311</v>
      </c>
      <c r="M23">
        <f ca="1"/>
        <v>9.1733082999999311</v>
      </c>
      <c r="N23">
        <f ca="1"/>
        <v>0.2352130333333316</v>
      </c>
      <c r="O23">
        <f ca="1"/>
        <v>0</v>
      </c>
      <c r="P23">
        <f ca="1"/>
        <v>0</v>
      </c>
      <c r="Q23">
        <f ca="1"/>
        <v>371.30078125</v>
      </c>
      <c r="R23">
        <f ca="1"/>
        <v>385.34765625</v>
      </c>
      <c r="S23">
        <f ca="1"/>
        <v>39</v>
      </c>
      <c r="T23">
        <f ca="1"/>
        <v>39</v>
      </c>
      <c r="U23">
        <f ca="1"/>
        <v>1</v>
      </c>
      <c r="V23">
        <f ca="1"/>
        <v>0</v>
      </c>
      <c r="W23">
        <f ca="1"/>
        <v>26</v>
      </c>
      <c r="X23">
        <f ca="1"/>
        <v>26</v>
      </c>
      <c r="Y23">
        <f ca="1"/>
        <v>1</v>
      </c>
      <c r="Z23">
        <f ca="1"/>
        <v>0.71847016601098157</v>
      </c>
      <c r="AA23">
        <f ca="1"/>
        <v>0.71847016601098157</v>
      </c>
      <c r="AB23">
        <f ca="1"/>
        <v>0.71847016601098157</v>
      </c>
      <c r="AC23">
        <f ca="1"/>
        <v>1</v>
      </c>
      <c r="AD23">
        <f ca="1"/>
        <v>1</v>
      </c>
      <c r="AE23">
        <f ca="1"/>
        <v>1</v>
      </c>
      <c r="AF23">
        <f ca="1"/>
        <v>0.71847016601098157</v>
      </c>
      <c r="AG23">
        <f ca="1"/>
        <v>0.71847016601098157</v>
      </c>
      <c r="AH23">
        <f ca="1"/>
        <v>0.71847016601098157</v>
      </c>
      <c r="AI23">
        <f ca="1"/>
        <v>0.71847016601098157</v>
      </c>
      <c r="AJ23">
        <f ca="1"/>
        <v>1</v>
      </c>
      <c r="AK23">
        <f ca="1"/>
        <v>1</v>
      </c>
      <c r="AL23" s="5">
        <f ca="1"/>
        <v>1</v>
      </c>
    </row>
    <row r="24" spans="2:38" x14ac:dyDescent="0.35">
      <c r="B24" s="70"/>
      <c r="C24" s="46" t="s">
        <v>81</v>
      </c>
      <c r="D24" s="47">
        <f t="shared" si="0"/>
        <v>3</v>
      </c>
      <c r="E24" s="70"/>
      <c r="F24" s="8" t="s">
        <v>7</v>
      </c>
      <c r="G24" s="10" cm="1">
        <f t="array" aca="1" ref="G24:AL24" ca="1">INDIRECT($C24&amp;"!$C"&amp;3+((ROW()-(D24+(ROUNDDOWN((ROW()-D24)/9, 0)*9)))*6)+ROUNDDOWN((ROW()-D24)/9, 0)&amp;":$AH"&amp;3+((ROW()-(D24+(ROUNDDOWN((ROW()-D24)/9, 0)*9)))*6)+ROUNDDOWN((ROW()-D24)/9, 0))</f>
        <v>3.7385057000000188</v>
      </c>
      <c r="H24">
        <f ca="1"/>
        <v>2.5689644999999932</v>
      </c>
      <c r="I24">
        <f ca="1"/>
        <v>0</v>
      </c>
      <c r="J24">
        <f ca="1"/>
        <v>6.3098230999999032</v>
      </c>
      <c r="K24">
        <f ca="1"/>
        <v>9.62397100000004</v>
      </c>
      <c r="L24">
        <f ca="1"/>
        <v>9.62397100000004</v>
      </c>
      <c r="M24">
        <f ca="1"/>
        <v>9.62397100000004</v>
      </c>
      <c r="N24">
        <f ca="1"/>
        <v>0.24676848717948821</v>
      </c>
      <c r="O24">
        <f ca="1"/>
        <v>0</v>
      </c>
      <c r="P24">
        <f ca="1"/>
        <v>0</v>
      </c>
      <c r="Q24">
        <f ca="1"/>
        <v>436.28515625</v>
      </c>
      <c r="R24">
        <f ca="1"/>
        <v>448.56640625</v>
      </c>
      <c r="S24">
        <f ca="1"/>
        <v>39</v>
      </c>
      <c r="T24">
        <f ca="1"/>
        <v>39</v>
      </c>
      <c r="U24">
        <f ca="1"/>
        <v>1</v>
      </c>
      <c r="V24">
        <f ca="1"/>
        <v>0</v>
      </c>
      <c r="W24">
        <f ca="1"/>
        <v>26</v>
      </c>
      <c r="X24">
        <f ca="1"/>
        <v>26</v>
      </c>
      <c r="Y24">
        <f ca="1"/>
        <v>1</v>
      </c>
      <c r="Z24">
        <f ca="1"/>
        <v>0.74330944337306792</v>
      </c>
      <c r="AA24">
        <f ca="1"/>
        <v>0.74330944337306792</v>
      </c>
      <c r="AB24">
        <f ca="1"/>
        <v>0.74330944337306792</v>
      </c>
      <c r="AC24">
        <f ca="1"/>
        <v>1</v>
      </c>
      <c r="AD24">
        <f ca="1"/>
        <v>1</v>
      </c>
      <c r="AE24">
        <f ca="1"/>
        <v>1</v>
      </c>
      <c r="AF24">
        <f ca="1"/>
        <v>0.74330944337306792</v>
      </c>
      <c r="AG24">
        <f ca="1"/>
        <v>0.74330944337306792</v>
      </c>
      <c r="AH24">
        <f ca="1"/>
        <v>0.74330944337306792</v>
      </c>
      <c r="AI24">
        <f ca="1"/>
        <v>0.74330944337306792</v>
      </c>
      <c r="AJ24">
        <f ca="1"/>
        <v>1</v>
      </c>
      <c r="AK24">
        <f ca="1"/>
        <v>1</v>
      </c>
      <c r="AL24" s="5">
        <f ca="1"/>
        <v>1</v>
      </c>
    </row>
    <row r="25" spans="2:38" x14ac:dyDescent="0.35">
      <c r="B25" s="70"/>
      <c r="C25" s="46" t="s">
        <v>81</v>
      </c>
      <c r="D25" s="47">
        <f t="shared" si="0"/>
        <v>3</v>
      </c>
      <c r="E25" s="70"/>
      <c r="F25" s="8" t="s">
        <v>8</v>
      </c>
      <c r="G25" s="10" cm="1">
        <f t="array" aca="1" ref="G25:AL25" ca="1">INDIRECT($C25&amp;"!$C"&amp;3+((ROW()-(D25+(ROUNDDOWN((ROW()-D25)/9, 0)*9)))*6)+ROUNDDOWN((ROW()-D25)/9, 0)&amp;":$AH"&amp;3+((ROW()-(D25+(ROUNDDOWN((ROW()-D25)/9, 0)*9)))*6)+ROUNDDOWN((ROW()-D25)/9, 0))</f>
        <v>3.7483151999999929</v>
      </c>
      <c r="H25">
        <f ca="1"/>
        <v>2.9538838000001419</v>
      </c>
      <c r="I25">
        <f ca="1"/>
        <v>0</v>
      </c>
      <c r="J25">
        <f ca="1"/>
        <v>6.7011704000000796</v>
      </c>
      <c r="K25">
        <f ca="1"/>
        <v>10.02918240000005</v>
      </c>
      <c r="L25">
        <f ca="1"/>
        <v>10.02918240000005</v>
      </c>
      <c r="M25">
        <f ca="1"/>
        <v>10.02918240000005</v>
      </c>
      <c r="N25">
        <f ca="1"/>
        <v>0.25715852307692438</v>
      </c>
      <c r="O25">
        <f ca="1"/>
        <v>0</v>
      </c>
      <c r="P25">
        <f ca="1"/>
        <v>0</v>
      </c>
      <c r="Q25">
        <f ca="1"/>
        <v>491.5</v>
      </c>
      <c r="R25">
        <f ca="1"/>
        <v>504.9609375</v>
      </c>
      <c r="S25">
        <f ca="1"/>
        <v>39</v>
      </c>
      <c r="T25">
        <f ca="1"/>
        <v>39</v>
      </c>
      <c r="U25">
        <f ca="1"/>
        <v>1</v>
      </c>
      <c r="V25">
        <f ca="1"/>
        <v>0</v>
      </c>
      <c r="W25">
        <f ca="1"/>
        <v>26</v>
      </c>
      <c r="X25">
        <f ca="1"/>
        <v>26</v>
      </c>
      <c r="Y25">
        <f ca="1"/>
        <v>1</v>
      </c>
      <c r="Z25">
        <f ca="1"/>
        <v>0.76030933770053055</v>
      </c>
      <c r="AA25">
        <f ca="1"/>
        <v>0.76030933770053055</v>
      </c>
      <c r="AB25">
        <f ca="1"/>
        <v>0.76030933770053055</v>
      </c>
      <c r="AC25">
        <f ca="1"/>
        <v>1</v>
      </c>
      <c r="AD25">
        <f ca="1"/>
        <v>1</v>
      </c>
      <c r="AE25">
        <f ca="1"/>
        <v>1</v>
      </c>
      <c r="AF25">
        <f ca="1"/>
        <v>0.76030933770053055</v>
      </c>
      <c r="AG25">
        <f ca="1"/>
        <v>0.76030933770053055</v>
      </c>
      <c r="AH25">
        <f ca="1"/>
        <v>0.76030933770053055</v>
      </c>
      <c r="AI25">
        <f ca="1"/>
        <v>0.76030933770053055</v>
      </c>
      <c r="AJ25">
        <f ca="1"/>
        <v>1</v>
      </c>
      <c r="AK25">
        <f ca="1"/>
        <v>1</v>
      </c>
      <c r="AL25" s="5">
        <f ca="1"/>
        <v>1</v>
      </c>
    </row>
    <row r="26" spans="2:38" x14ac:dyDescent="0.35">
      <c r="B26" s="70"/>
      <c r="C26" s="46" t="s">
        <v>81</v>
      </c>
      <c r="D26" s="47">
        <f t="shared" si="0"/>
        <v>3</v>
      </c>
      <c r="E26" s="70"/>
      <c r="F26" s="8" t="s">
        <v>9</v>
      </c>
      <c r="G26" s="10" cm="1">
        <f t="array" aca="1" ref="G26:AL26" ca="1">INDIRECT($C26&amp;"!$C"&amp;3+((ROW()-(D26+(ROUNDDOWN((ROW()-D26)/9, 0)*9)))*6)+ROUNDDOWN((ROW()-D26)/9, 0)&amp;":$AH"&amp;3+((ROW()-(D26+(ROUNDDOWN((ROW()-D26)/9, 0)*9)))*6)+ROUNDDOWN((ROW()-D26)/9, 0))</f>
        <v>3.76113760000004</v>
      </c>
      <c r="H26">
        <f ca="1"/>
        <v>3.6954190999998668</v>
      </c>
      <c r="I26">
        <f ca="1"/>
        <v>0</v>
      </c>
      <c r="J26">
        <f ca="1"/>
        <v>7.4693672999998739</v>
      </c>
      <c r="K26">
        <f ca="1"/>
        <v>10.84853550000008</v>
      </c>
      <c r="L26">
        <f ca="1"/>
        <v>10.84853550000008</v>
      </c>
      <c r="M26">
        <f ca="1"/>
        <v>10.84853550000008</v>
      </c>
      <c r="N26">
        <f ca="1"/>
        <v>0.27816757692307897</v>
      </c>
      <c r="O26">
        <f ca="1"/>
        <v>0</v>
      </c>
      <c r="P26">
        <f ca="1"/>
        <v>0</v>
      </c>
      <c r="Q26">
        <f ca="1"/>
        <v>532.9296875</v>
      </c>
      <c r="R26">
        <f ca="1"/>
        <v>547.55859375</v>
      </c>
      <c r="S26">
        <f ca="1"/>
        <v>39</v>
      </c>
      <c r="T26">
        <f ca="1"/>
        <v>39</v>
      </c>
      <c r="U26">
        <f ca="1"/>
        <v>1</v>
      </c>
      <c r="V26">
        <f ca="1"/>
        <v>0</v>
      </c>
      <c r="W26">
        <f ca="1"/>
        <v>26</v>
      </c>
      <c r="X26">
        <f ca="1"/>
        <v>26</v>
      </c>
      <c r="Y26">
        <f ca="1"/>
        <v>1</v>
      </c>
      <c r="Z26">
        <f ca="1"/>
        <v>0.76959131028118188</v>
      </c>
      <c r="AA26">
        <f ca="1"/>
        <v>0.76959131028118188</v>
      </c>
      <c r="AB26">
        <f ca="1"/>
        <v>0.76959131028118188</v>
      </c>
      <c r="AC26">
        <f ca="1"/>
        <v>1</v>
      </c>
      <c r="AD26">
        <f ca="1"/>
        <v>1</v>
      </c>
      <c r="AE26">
        <f ca="1"/>
        <v>1</v>
      </c>
      <c r="AF26">
        <f ca="1"/>
        <v>0.76959131028118188</v>
      </c>
      <c r="AG26">
        <f ca="1"/>
        <v>0.76959131028118188</v>
      </c>
      <c r="AH26">
        <f ca="1"/>
        <v>0.76959131028118188</v>
      </c>
      <c r="AI26">
        <f ca="1"/>
        <v>0.76959131028118188</v>
      </c>
      <c r="AJ26">
        <f ca="1"/>
        <v>1</v>
      </c>
      <c r="AK26">
        <f ca="1"/>
        <v>1</v>
      </c>
      <c r="AL26" s="5">
        <f ca="1"/>
        <v>1</v>
      </c>
    </row>
    <row r="27" spans="2:38" x14ac:dyDescent="0.35">
      <c r="B27" s="70"/>
      <c r="C27" s="46" t="s">
        <v>81</v>
      </c>
      <c r="D27" s="47">
        <f t="shared" si="0"/>
        <v>3</v>
      </c>
      <c r="E27" s="70"/>
      <c r="F27" s="8" t="s">
        <v>10</v>
      </c>
      <c r="G27" s="10" cm="1">
        <f t="array" aca="1" ref="G27:AL27" ca="1">INDIRECT($C27&amp;"!$C"&amp;3+((ROW()-(D27+(ROUNDDOWN((ROW()-D27)/9, 0)*9)))*6)+ROUNDDOWN((ROW()-D27)/9, 0)&amp;":$AH"&amp;3+((ROW()-(D27+(ROUNDDOWN((ROW()-D27)/9, 0)*9)))*6)+ROUNDDOWN((ROW()-D27)/9, 0))</f>
        <v>3.7875435999999989</v>
      </c>
      <c r="H27">
        <f ca="1"/>
        <v>5.178724099999954</v>
      </c>
      <c r="I27">
        <f ca="1"/>
        <v>0</v>
      </c>
      <c r="J27">
        <f ca="1"/>
        <v>8.9290819000000567</v>
      </c>
      <c r="K27">
        <f ca="1"/>
        <v>12.25004519999999</v>
      </c>
      <c r="L27">
        <f ca="1"/>
        <v>12.25004519999999</v>
      </c>
      <c r="M27">
        <f ca="1"/>
        <v>12.25004519999999</v>
      </c>
      <c r="N27">
        <f ca="1"/>
        <v>0.31410372307692269</v>
      </c>
      <c r="O27">
        <f ca="1"/>
        <v>0</v>
      </c>
      <c r="P27">
        <f ca="1"/>
        <v>0</v>
      </c>
      <c r="Q27">
        <f ca="1"/>
        <v>580.265625</v>
      </c>
      <c r="R27">
        <f ca="1"/>
        <v>594.5859375</v>
      </c>
      <c r="S27">
        <f ca="1"/>
        <v>39</v>
      </c>
      <c r="T27">
        <f ca="1"/>
        <v>39</v>
      </c>
      <c r="U27">
        <f ca="1"/>
        <v>1</v>
      </c>
      <c r="V27">
        <f ca="1"/>
        <v>0</v>
      </c>
      <c r="W27">
        <f ca="1"/>
        <v>26</v>
      </c>
      <c r="X27">
        <f ca="1"/>
        <v>26</v>
      </c>
      <c r="Y27">
        <f ca="1"/>
        <v>1</v>
      </c>
      <c r="Z27">
        <f ca="1"/>
        <v>0.78073468210011332</v>
      </c>
      <c r="AA27">
        <f ca="1"/>
        <v>0.78073468210011332</v>
      </c>
      <c r="AB27">
        <f ca="1"/>
        <v>0.78073468210011332</v>
      </c>
      <c r="AC27">
        <f ca="1"/>
        <v>1</v>
      </c>
      <c r="AD27">
        <f ca="1"/>
        <v>1</v>
      </c>
      <c r="AE27">
        <f ca="1"/>
        <v>1</v>
      </c>
      <c r="AF27">
        <f ca="1"/>
        <v>0.78073468210011332</v>
      </c>
      <c r="AG27">
        <f ca="1"/>
        <v>0.78073468210011332</v>
      </c>
      <c r="AH27">
        <f ca="1"/>
        <v>0.78073468210011332</v>
      </c>
      <c r="AI27">
        <f ca="1"/>
        <v>0.78073468210011332</v>
      </c>
      <c r="AJ27">
        <f ca="1"/>
        <v>1</v>
      </c>
      <c r="AK27">
        <f ca="1"/>
        <v>1</v>
      </c>
      <c r="AL27" s="5">
        <f ca="1"/>
        <v>1</v>
      </c>
    </row>
    <row r="28" spans="2:38" x14ac:dyDescent="0.35">
      <c r="B28" s="70"/>
      <c r="C28" s="46" t="s">
        <v>81</v>
      </c>
      <c r="D28" s="47">
        <f t="shared" si="0"/>
        <v>3</v>
      </c>
      <c r="E28" s="70"/>
      <c r="F28" s="8" t="s">
        <v>11</v>
      </c>
      <c r="G28">
        <f t="shared" ref="G28:AL28" ca="1" si="5">G26-G24</f>
        <v>2.2631900000021243E-2</v>
      </c>
      <c r="H28">
        <f t="shared" ca="1" si="5"/>
        <v>1.1264545999998736</v>
      </c>
      <c r="I28">
        <f t="shared" ca="1" si="5"/>
        <v>0</v>
      </c>
      <c r="J28">
        <f t="shared" ca="1" si="5"/>
        <v>1.1595441999999707</v>
      </c>
      <c r="K28">
        <f t="shared" ca="1" si="5"/>
        <v>1.2245645000000405</v>
      </c>
      <c r="L28">
        <f t="shared" ca="1" si="5"/>
        <v>1.2245645000000405</v>
      </c>
      <c r="M28">
        <f t="shared" ca="1" si="5"/>
        <v>1.2245645000000405</v>
      </c>
      <c r="N28">
        <f t="shared" ca="1" si="5"/>
        <v>3.1399089743590763E-2</v>
      </c>
      <c r="O28">
        <f t="shared" ca="1" si="5"/>
        <v>0</v>
      </c>
      <c r="P28">
        <f t="shared" ca="1" si="5"/>
        <v>0</v>
      </c>
      <c r="Q28">
        <f t="shared" ca="1" si="5"/>
        <v>96.64453125</v>
      </c>
      <c r="R28">
        <f t="shared" ca="1" si="5"/>
        <v>98.9921875</v>
      </c>
      <c r="S28">
        <f t="shared" ca="1" si="5"/>
        <v>0</v>
      </c>
      <c r="T28">
        <f t="shared" ca="1" si="5"/>
        <v>0</v>
      </c>
      <c r="U28">
        <f t="shared" ca="1" si="5"/>
        <v>0</v>
      </c>
      <c r="V28">
        <f t="shared" ca="1" si="5"/>
        <v>0</v>
      </c>
      <c r="W28">
        <f t="shared" ca="1" si="5"/>
        <v>0</v>
      </c>
      <c r="X28">
        <f t="shared" ca="1" si="5"/>
        <v>0</v>
      </c>
      <c r="Y28">
        <f t="shared" ca="1" si="5"/>
        <v>0</v>
      </c>
      <c r="Z28">
        <f t="shared" ca="1" si="5"/>
        <v>2.628186690811396E-2</v>
      </c>
      <c r="AA28">
        <f t="shared" ca="1" si="5"/>
        <v>2.628186690811396E-2</v>
      </c>
      <c r="AB28">
        <f t="shared" ca="1" si="5"/>
        <v>2.628186690811396E-2</v>
      </c>
      <c r="AC28">
        <f t="shared" ca="1" si="5"/>
        <v>0</v>
      </c>
      <c r="AD28">
        <f t="shared" ca="1" si="5"/>
        <v>0</v>
      </c>
      <c r="AE28">
        <f t="shared" ca="1" si="5"/>
        <v>0</v>
      </c>
      <c r="AF28">
        <f t="shared" ca="1" si="5"/>
        <v>2.628186690811396E-2</v>
      </c>
      <c r="AG28">
        <f t="shared" ca="1" si="5"/>
        <v>2.628186690811396E-2</v>
      </c>
      <c r="AH28">
        <f t="shared" ca="1" si="5"/>
        <v>2.628186690811396E-2</v>
      </c>
      <c r="AI28">
        <f t="shared" ca="1" si="5"/>
        <v>2.628186690811396E-2</v>
      </c>
      <c r="AJ28">
        <f t="shared" ca="1" si="5"/>
        <v>0</v>
      </c>
      <c r="AK28">
        <f t="shared" ca="1" si="5"/>
        <v>0</v>
      </c>
      <c r="AL28" s="5">
        <f t="shared" ca="1" si="5"/>
        <v>0</v>
      </c>
    </row>
    <row r="29" spans="2:38" ht="15" thickBot="1" x14ac:dyDescent="0.4">
      <c r="B29" s="63"/>
      <c r="C29" s="48" t="s">
        <v>81</v>
      </c>
      <c r="D29" s="49">
        <f t="shared" si="0"/>
        <v>3</v>
      </c>
      <c r="E29" s="63"/>
      <c r="F29" s="4" t="s">
        <v>12</v>
      </c>
      <c r="G29" s="13">
        <f t="shared" ref="G29:AL29" ca="1" si="6">G27-G23</f>
        <v>7.5033199999984923E-2</v>
      </c>
      <c r="H29" s="13">
        <f t="shared" ca="1" si="6"/>
        <v>3.1531590999999608</v>
      </c>
      <c r="I29" s="13">
        <f t="shared" ca="1" si="6"/>
        <v>0</v>
      </c>
      <c r="J29" s="13">
        <f t="shared" ca="1" si="6"/>
        <v>3.1626615000000697</v>
      </c>
      <c r="K29" s="13">
        <f t="shared" ca="1" si="6"/>
        <v>3.0767369000000588</v>
      </c>
      <c r="L29" s="13">
        <f t="shared" ca="1" si="6"/>
        <v>3.0767369000000588</v>
      </c>
      <c r="M29" s="13">
        <f t="shared" ca="1" si="6"/>
        <v>3.0767369000000588</v>
      </c>
      <c r="N29" s="13">
        <f t="shared" ca="1" si="6"/>
        <v>7.8890689743591091E-2</v>
      </c>
      <c r="O29" s="13">
        <f t="shared" ca="1" si="6"/>
        <v>0</v>
      </c>
      <c r="P29" s="13">
        <f t="shared" ca="1" si="6"/>
        <v>0</v>
      </c>
      <c r="Q29" s="13">
        <f t="shared" ca="1" si="6"/>
        <v>208.96484375</v>
      </c>
      <c r="R29" s="13">
        <f t="shared" ca="1" si="6"/>
        <v>209.23828125</v>
      </c>
      <c r="S29" s="13">
        <f t="shared" ca="1" si="6"/>
        <v>0</v>
      </c>
      <c r="T29" s="13">
        <f t="shared" ca="1" si="6"/>
        <v>0</v>
      </c>
      <c r="U29" s="13">
        <f t="shared" ca="1" si="6"/>
        <v>0</v>
      </c>
      <c r="V29" s="13">
        <f t="shared" ca="1" si="6"/>
        <v>0</v>
      </c>
      <c r="W29" s="13">
        <f t="shared" ca="1" si="6"/>
        <v>0</v>
      </c>
      <c r="X29" s="13">
        <f t="shared" ca="1" si="6"/>
        <v>0</v>
      </c>
      <c r="Y29" s="13">
        <f t="shared" ca="1" si="6"/>
        <v>0</v>
      </c>
      <c r="Z29" s="13">
        <f t="shared" ca="1" si="6"/>
        <v>6.226451608913175E-2</v>
      </c>
      <c r="AA29" s="13">
        <f t="shared" ca="1" si="6"/>
        <v>6.226451608913175E-2</v>
      </c>
      <c r="AB29" s="13">
        <f t="shared" ca="1" si="6"/>
        <v>6.226451608913175E-2</v>
      </c>
      <c r="AC29" s="13">
        <f t="shared" ca="1" si="6"/>
        <v>0</v>
      </c>
      <c r="AD29" s="13">
        <f t="shared" ca="1" si="6"/>
        <v>0</v>
      </c>
      <c r="AE29" s="13">
        <f t="shared" ca="1" si="6"/>
        <v>0</v>
      </c>
      <c r="AF29" s="13">
        <f t="shared" ca="1" si="6"/>
        <v>6.226451608913175E-2</v>
      </c>
      <c r="AG29" s="13">
        <f t="shared" ca="1" si="6"/>
        <v>6.226451608913175E-2</v>
      </c>
      <c r="AH29" s="13">
        <f t="shared" ca="1" si="6"/>
        <v>6.226451608913175E-2</v>
      </c>
      <c r="AI29" s="13">
        <f t="shared" ca="1" si="6"/>
        <v>6.226451608913175E-2</v>
      </c>
      <c r="AJ29" s="13">
        <f t="shared" ca="1" si="6"/>
        <v>0</v>
      </c>
      <c r="AK29" s="13">
        <f t="shared" ca="1" si="6"/>
        <v>0</v>
      </c>
      <c r="AL29" s="14">
        <f t="shared" ca="1" si="6"/>
        <v>0</v>
      </c>
    </row>
    <row r="30" spans="2:38" x14ac:dyDescent="0.35">
      <c r="B30" s="70">
        <v>2</v>
      </c>
      <c r="C30" s="44" t="s">
        <v>82</v>
      </c>
      <c r="D30" s="45">
        <f>3+ROUNDDOWN((ROW()-3)/27, 0)*27</f>
        <v>30</v>
      </c>
      <c r="E30" s="62">
        <v>3</v>
      </c>
      <c r="F30" s="15" t="s">
        <v>4</v>
      </c>
      <c r="G30" s="15" cm="1">
        <f t="array" aca="1" ref="G30:AL30" ca="1">INDIRECT($C30&amp;"!$C"&amp;3+((ROW()-(D30+(ROUNDDOWN((ROW()-D30)/9, 0)*9)))*6)+ROUNDDOWN((ROW()-D30)/9, 0)&amp;":$AH"&amp;3+((ROW()-(D30+(ROUNDDOWN((ROW()-D30)/9, 0)*9)))*6)+ROUNDDOWN((ROW()-D30)/9, 0))</f>
        <v>0.99801032799999234</v>
      </c>
      <c r="H30" s="9">
        <f ca="1"/>
        <v>0.37590104000001312</v>
      </c>
      <c r="I30" s="9">
        <f ca="1"/>
        <v>0</v>
      </c>
      <c r="J30" s="9">
        <f ca="1"/>
        <v>1.373911368000005</v>
      </c>
      <c r="K30" s="9">
        <f ca="1"/>
        <v>1.373911368000005</v>
      </c>
      <c r="L30" s="9">
        <f ca="1"/>
        <v>1.373911368000005</v>
      </c>
      <c r="M30" s="9">
        <f ca="1"/>
        <v>1.373911368000005</v>
      </c>
      <c r="N30" s="9">
        <f ca="1"/>
        <v>7.6328409333333638E-2</v>
      </c>
      <c r="O30" s="9">
        <f ca="1"/>
        <v>0</v>
      </c>
      <c r="P30" s="9">
        <f ca="1"/>
        <v>0</v>
      </c>
      <c r="Q30" s="9">
        <f ca="1"/>
        <v>478.76171875</v>
      </c>
      <c r="R30" s="9">
        <f ca="1"/>
        <v>474.28953124999998</v>
      </c>
      <c r="S30" s="9">
        <f ca="1"/>
        <v>18</v>
      </c>
      <c r="T30" s="9">
        <f ca="1"/>
        <v>18</v>
      </c>
      <c r="U30" s="9">
        <f ca="1"/>
        <v>1</v>
      </c>
      <c r="V30" s="9">
        <f ca="1"/>
        <v>18</v>
      </c>
      <c r="W30" s="9">
        <f ca="1"/>
        <v>1</v>
      </c>
      <c r="X30" s="9">
        <f ca="1"/>
        <v>0</v>
      </c>
      <c r="Y30" s="9">
        <f ca="1"/>
        <v>1</v>
      </c>
      <c r="Z30" s="9">
        <f ca="1"/>
        <v>1</v>
      </c>
      <c r="AA30" s="9">
        <f ca="1"/>
        <v>1</v>
      </c>
      <c r="AB30" s="9">
        <f ca="1"/>
        <v>1</v>
      </c>
      <c r="AC30" s="9">
        <f ca="1"/>
        <v>1</v>
      </c>
      <c r="AD30" s="9">
        <f ca="1"/>
        <v>1</v>
      </c>
      <c r="AE30" s="9">
        <f ca="1"/>
        <v>1</v>
      </c>
      <c r="AF30" s="9">
        <f ca="1"/>
        <v>1</v>
      </c>
      <c r="AG30" s="9">
        <f ca="1"/>
        <v>1</v>
      </c>
      <c r="AH30" s="9">
        <f ca="1"/>
        <v>1</v>
      </c>
      <c r="AI30" s="9">
        <f ca="1"/>
        <v>1</v>
      </c>
      <c r="AJ30" s="9">
        <f ca="1"/>
        <v>1</v>
      </c>
      <c r="AK30" s="9">
        <f ca="1"/>
        <v>1</v>
      </c>
      <c r="AL30" s="16">
        <f ca="1"/>
        <v>1</v>
      </c>
    </row>
    <row r="31" spans="2:38" x14ac:dyDescent="0.35">
      <c r="B31" s="70"/>
      <c r="C31" s="46" t="s">
        <v>82</v>
      </c>
      <c r="D31" s="47">
        <f t="shared" ref="D31:D56" si="7">3+ROUNDDOWN((ROW()-3)/27, 0)*27</f>
        <v>30</v>
      </c>
      <c r="E31" s="70"/>
      <c r="F31" s="10" t="s">
        <v>5</v>
      </c>
      <c r="G31" s="10" cm="1">
        <f t="array" aca="1" ref="G31:AL31" ca="1">INDIRECT($C31&amp;"!$C"&amp;3+((ROW()-(D31+(ROUNDDOWN((ROW()-D31)/9, 0)*9)))*6)+ROUNDDOWN((ROW()-D31)/9, 0)&amp;":$AH"&amp;3+((ROW()-(D31+(ROUNDDOWN((ROW()-D31)/9, 0)*9)))*6)+ROUNDDOWN((ROW()-D31)/9, 0))</f>
        <v>5.8509738907987019E-3</v>
      </c>
      <c r="H31">
        <f ca="1"/>
        <v>8.2638298986462147E-2</v>
      </c>
      <c r="I31">
        <f ca="1"/>
        <v>0</v>
      </c>
      <c r="J31">
        <f ca="1"/>
        <v>8.3075536306093767E-2</v>
      </c>
      <c r="K31">
        <f ca="1"/>
        <v>8.3075536306093767E-2</v>
      </c>
      <c r="L31">
        <f ca="1"/>
        <v>8.3075536306093767E-2</v>
      </c>
      <c r="M31">
        <f ca="1"/>
        <v>8.3075536306093767E-2</v>
      </c>
      <c r="N31">
        <f ca="1"/>
        <v>4.6153075725607626E-3</v>
      </c>
      <c r="O31">
        <f ca="1"/>
        <v>0</v>
      </c>
      <c r="P31">
        <f ca="1"/>
        <v>0</v>
      </c>
      <c r="Q31">
        <f ca="1"/>
        <v>106.00725459819</v>
      </c>
      <c r="R31">
        <f ca="1"/>
        <v>105.75393660003689</v>
      </c>
      <c r="S31">
        <f ca="1"/>
        <v>0</v>
      </c>
      <c r="T31">
        <f ca="1"/>
        <v>0</v>
      </c>
      <c r="U31">
        <f ca="1"/>
        <v>0</v>
      </c>
      <c r="V31">
        <f ca="1"/>
        <v>0</v>
      </c>
      <c r="W31">
        <f ca="1"/>
        <v>0</v>
      </c>
      <c r="X31">
        <f ca="1"/>
        <v>0</v>
      </c>
      <c r="Y31">
        <f ca="1"/>
        <v>0</v>
      </c>
      <c r="Z31">
        <f ca="1"/>
        <v>0</v>
      </c>
      <c r="AA31">
        <f ca="1"/>
        <v>0</v>
      </c>
      <c r="AB31">
        <f ca="1"/>
        <v>0</v>
      </c>
      <c r="AC31">
        <f ca="1"/>
        <v>0</v>
      </c>
      <c r="AD31">
        <f ca="1"/>
        <v>0</v>
      </c>
      <c r="AE31">
        <f ca="1"/>
        <v>0</v>
      </c>
      <c r="AF31">
        <f ca="1"/>
        <v>0</v>
      </c>
      <c r="AG31">
        <f ca="1"/>
        <v>0</v>
      </c>
      <c r="AH31">
        <f ca="1"/>
        <v>0</v>
      </c>
      <c r="AI31">
        <f ca="1"/>
        <v>0</v>
      </c>
      <c r="AJ31">
        <f ca="1"/>
        <v>0</v>
      </c>
      <c r="AK31">
        <f ca="1"/>
        <v>0</v>
      </c>
      <c r="AL31" s="5">
        <f ca="1"/>
        <v>0</v>
      </c>
    </row>
    <row r="32" spans="2:38" x14ac:dyDescent="0.35">
      <c r="B32" s="70"/>
      <c r="C32" s="46" t="s">
        <v>82</v>
      </c>
      <c r="D32" s="47">
        <f t="shared" si="7"/>
        <v>30</v>
      </c>
      <c r="E32" s="70"/>
      <c r="F32" s="10" t="s">
        <v>6</v>
      </c>
      <c r="G32" s="10" cm="1">
        <f t="array" aca="1" ref="G32:AL32" ca="1">INDIRECT($C32&amp;"!$C"&amp;3+((ROW()-(D32+(ROUNDDOWN((ROW()-D32)/9, 0)*9)))*6)+ROUNDDOWN((ROW()-D32)/9, 0)&amp;":$AH"&amp;3+((ROW()-(D32+(ROUNDDOWN((ROW()-D32)/9, 0)*9)))*6)+ROUNDDOWN((ROW()-D32)/9, 0))</f>
        <v>0.99118670000007114</v>
      </c>
      <c r="H32">
        <f ca="1"/>
        <v>0.30542850000003341</v>
      </c>
      <c r="I32">
        <f ca="1"/>
        <v>0</v>
      </c>
      <c r="J32">
        <f ca="1"/>
        <v>1.298157000000089</v>
      </c>
      <c r="K32">
        <f ca="1"/>
        <v>1.298157000000089</v>
      </c>
      <c r="L32">
        <f ca="1"/>
        <v>1.298157000000089</v>
      </c>
      <c r="M32">
        <f ca="1"/>
        <v>1.298157000000089</v>
      </c>
      <c r="N32">
        <f ca="1"/>
        <v>7.2119833333338254E-2</v>
      </c>
      <c r="O32">
        <f ca="1"/>
        <v>0</v>
      </c>
      <c r="P32">
        <f ca="1"/>
        <v>0</v>
      </c>
      <c r="Q32">
        <f ca="1"/>
        <v>272.9140625</v>
      </c>
      <c r="R32">
        <f ca="1"/>
        <v>268.875</v>
      </c>
      <c r="S32">
        <f ca="1"/>
        <v>18</v>
      </c>
      <c r="T32">
        <f ca="1"/>
        <v>18</v>
      </c>
      <c r="U32">
        <f ca="1"/>
        <v>1</v>
      </c>
      <c r="V32">
        <f ca="1"/>
        <v>18</v>
      </c>
      <c r="W32">
        <f ca="1"/>
        <v>1</v>
      </c>
      <c r="X32">
        <f ca="1"/>
        <v>0</v>
      </c>
      <c r="Y32">
        <f ca="1"/>
        <v>1</v>
      </c>
      <c r="Z32">
        <f ca="1"/>
        <v>1</v>
      </c>
      <c r="AA32">
        <f ca="1"/>
        <v>1</v>
      </c>
      <c r="AB32">
        <f ca="1"/>
        <v>1</v>
      </c>
      <c r="AC32">
        <f ca="1"/>
        <v>1</v>
      </c>
      <c r="AD32">
        <f ca="1"/>
        <v>1</v>
      </c>
      <c r="AE32">
        <f ca="1"/>
        <v>1</v>
      </c>
      <c r="AF32">
        <f ca="1"/>
        <v>1</v>
      </c>
      <c r="AG32">
        <f ca="1"/>
        <v>1</v>
      </c>
      <c r="AH32">
        <f ca="1"/>
        <v>1</v>
      </c>
      <c r="AI32">
        <f ca="1"/>
        <v>1</v>
      </c>
      <c r="AJ32">
        <f ca="1"/>
        <v>1</v>
      </c>
      <c r="AK32">
        <f ca="1"/>
        <v>1</v>
      </c>
      <c r="AL32" s="5">
        <f ca="1"/>
        <v>1</v>
      </c>
    </row>
    <row r="33" spans="2:38" x14ac:dyDescent="0.35">
      <c r="B33" s="70"/>
      <c r="C33" s="46" t="s">
        <v>82</v>
      </c>
      <c r="D33" s="47">
        <f t="shared" si="7"/>
        <v>30</v>
      </c>
      <c r="E33" s="70"/>
      <c r="F33" s="10" t="s">
        <v>7</v>
      </c>
      <c r="G33" s="10" cm="1">
        <f t="array" aca="1" ref="G33:AL33" ca="1">INDIRECT($C33&amp;"!$C"&amp;3+((ROW()-(D33+(ROUNDDOWN((ROW()-D33)/9, 0)*9)))*6)+ROUNDDOWN((ROW()-D33)/9, 0)&amp;":$AH"&amp;3+((ROW()-(D33+(ROUNDDOWN((ROW()-D33)/9, 0)*9)))*6)+ROUNDDOWN((ROW()-D33)/9, 0))</f>
        <v>0.99305500000000535</v>
      </c>
      <c r="H33">
        <f ca="1"/>
        <v>0.33325180000008459</v>
      </c>
      <c r="I33">
        <f ca="1"/>
        <v>0</v>
      </c>
      <c r="J33">
        <f ca="1"/>
        <v>1.32940600000012</v>
      </c>
      <c r="K33">
        <f ca="1"/>
        <v>1.32940600000012</v>
      </c>
      <c r="L33">
        <f ca="1"/>
        <v>1.32940600000012</v>
      </c>
      <c r="M33">
        <f ca="1"/>
        <v>1.32940600000012</v>
      </c>
      <c r="N33">
        <f ca="1"/>
        <v>7.3855888888895535E-2</v>
      </c>
      <c r="O33">
        <f ca="1"/>
        <v>0</v>
      </c>
      <c r="P33">
        <f ca="1"/>
        <v>0</v>
      </c>
      <c r="Q33">
        <f ca="1"/>
        <v>408.59375</v>
      </c>
      <c r="R33">
        <f ca="1"/>
        <v>409.90234375</v>
      </c>
      <c r="S33">
        <f ca="1"/>
        <v>18</v>
      </c>
      <c r="T33">
        <f ca="1"/>
        <v>18</v>
      </c>
      <c r="U33">
        <f ca="1"/>
        <v>1</v>
      </c>
      <c r="V33">
        <f ca="1"/>
        <v>18</v>
      </c>
      <c r="W33">
        <f ca="1"/>
        <v>1</v>
      </c>
      <c r="X33">
        <f ca="1"/>
        <v>0</v>
      </c>
      <c r="Y33">
        <f ca="1"/>
        <v>1</v>
      </c>
      <c r="Z33">
        <f ca="1"/>
        <v>1</v>
      </c>
      <c r="AA33">
        <f ca="1"/>
        <v>1</v>
      </c>
      <c r="AB33">
        <f ca="1"/>
        <v>1</v>
      </c>
      <c r="AC33">
        <f ca="1"/>
        <v>1</v>
      </c>
      <c r="AD33">
        <f ca="1"/>
        <v>1</v>
      </c>
      <c r="AE33">
        <f ca="1"/>
        <v>1</v>
      </c>
      <c r="AF33">
        <f ca="1"/>
        <v>1</v>
      </c>
      <c r="AG33">
        <f ca="1"/>
        <v>1</v>
      </c>
      <c r="AH33">
        <f ca="1"/>
        <v>1</v>
      </c>
      <c r="AI33">
        <f ca="1"/>
        <v>1</v>
      </c>
      <c r="AJ33">
        <f ca="1"/>
        <v>1</v>
      </c>
      <c r="AK33">
        <f ca="1"/>
        <v>1</v>
      </c>
      <c r="AL33" s="5">
        <f ca="1"/>
        <v>1</v>
      </c>
    </row>
    <row r="34" spans="2:38" x14ac:dyDescent="0.35">
      <c r="B34" s="70"/>
      <c r="C34" s="46" t="s">
        <v>82</v>
      </c>
      <c r="D34" s="47">
        <f t="shared" si="7"/>
        <v>30</v>
      </c>
      <c r="E34" s="70"/>
      <c r="F34" s="10" t="s">
        <v>8</v>
      </c>
      <c r="G34" s="10" cm="1">
        <f t="array" aca="1" ref="G34:AL34" ca="1">INDIRECT($C34&amp;"!$C"&amp;3+((ROW()-(D34+(ROUNDDOWN((ROW()-D34)/9, 0)*9)))*6)+ROUNDDOWN((ROW()-D34)/9, 0)&amp;":$AH"&amp;3+((ROW()-(D34+(ROUNDDOWN((ROW()-D34)/9, 0)*9)))*6)+ROUNDDOWN((ROW()-D34)/9, 0))</f>
        <v>0.99794069999984458</v>
      </c>
      <c r="H34">
        <f ca="1"/>
        <v>0.34510580000002727</v>
      </c>
      <c r="I34">
        <f ca="1"/>
        <v>0</v>
      </c>
      <c r="J34">
        <f ca="1"/>
        <v>1.3438776999999791</v>
      </c>
      <c r="K34">
        <f ca="1"/>
        <v>1.3438776999999791</v>
      </c>
      <c r="L34">
        <f ca="1"/>
        <v>1.3438776999999791</v>
      </c>
      <c r="M34">
        <f ca="1"/>
        <v>1.3438776999999791</v>
      </c>
      <c r="N34">
        <f ca="1"/>
        <v>7.4659872222221049E-2</v>
      </c>
      <c r="O34">
        <f ca="1"/>
        <v>0</v>
      </c>
      <c r="P34">
        <f ca="1"/>
        <v>0</v>
      </c>
      <c r="Q34">
        <f ca="1"/>
        <v>479.98046875</v>
      </c>
      <c r="R34">
        <f ca="1"/>
        <v>473.78125</v>
      </c>
      <c r="S34">
        <f ca="1"/>
        <v>18</v>
      </c>
      <c r="T34">
        <f ca="1"/>
        <v>18</v>
      </c>
      <c r="U34">
        <f ca="1"/>
        <v>1</v>
      </c>
      <c r="V34">
        <f ca="1"/>
        <v>18</v>
      </c>
      <c r="W34">
        <f ca="1"/>
        <v>1</v>
      </c>
      <c r="X34">
        <f ca="1"/>
        <v>0</v>
      </c>
      <c r="Y34">
        <f ca="1"/>
        <v>1</v>
      </c>
      <c r="Z34">
        <f ca="1"/>
        <v>1</v>
      </c>
      <c r="AA34">
        <f ca="1"/>
        <v>1</v>
      </c>
      <c r="AB34">
        <f ca="1"/>
        <v>1</v>
      </c>
      <c r="AC34">
        <f ca="1"/>
        <v>1</v>
      </c>
      <c r="AD34">
        <f ca="1"/>
        <v>1</v>
      </c>
      <c r="AE34">
        <f ca="1"/>
        <v>1</v>
      </c>
      <c r="AF34">
        <f ca="1"/>
        <v>1</v>
      </c>
      <c r="AG34">
        <f ca="1"/>
        <v>1</v>
      </c>
      <c r="AH34">
        <f ca="1"/>
        <v>1</v>
      </c>
      <c r="AI34">
        <f ca="1"/>
        <v>1</v>
      </c>
      <c r="AJ34">
        <f ca="1"/>
        <v>1</v>
      </c>
      <c r="AK34">
        <f ca="1"/>
        <v>1</v>
      </c>
      <c r="AL34" s="5">
        <f ca="1"/>
        <v>1</v>
      </c>
    </row>
    <row r="35" spans="2:38" x14ac:dyDescent="0.35">
      <c r="B35" s="70"/>
      <c r="C35" s="46" t="s">
        <v>82</v>
      </c>
      <c r="D35" s="47">
        <f t="shared" si="7"/>
        <v>30</v>
      </c>
      <c r="E35" s="70"/>
      <c r="F35" s="10" t="s">
        <v>9</v>
      </c>
      <c r="G35" s="10" cm="1">
        <f t="array" aca="1" ref="G35:AL35" ca="1">INDIRECT($C35&amp;"!$C"&amp;3+((ROW()-(D35+(ROUNDDOWN((ROW()-D35)/9, 0)*9)))*6)+ROUNDDOWN((ROW()-D35)/9, 0)&amp;":$AH"&amp;3+((ROW()-(D35+(ROUNDDOWN((ROW()-D35)/9, 0)*9)))*6)+ROUNDDOWN((ROW()-D35)/9, 0))</f>
        <v>1.000545599999725</v>
      </c>
      <c r="H35">
        <f ca="1"/>
        <v>0.39265319999998383</v>
      </c>
      <c r="I35">
        <f ca="1"/>
        <v>0</v>
      </c>
      <c r="J35">
        <f ca="1"/>
        <v>1.387191399999949</v>
      </c>
      <c r="K35">
        <f ca="1"/>
        <v>1.387191399999949</v>
      </c>
      <c r="L35">
        <f ca="1"/>
        <v>1.387191399999949</v>
      </c>
      <c r="M35">
        <f ca="1"/>
        <v>1.387191399999949</v>
      </c>
      <c r="N35">
        <f ca="1"/>
        <v>7.706618888888607E-2</v>
      </c>
      <c r="O35">
        <f ca="1"/>
        <v>0</v>
      </c>
      <c r="P35">
        <f ca="1"/>
        <v>0</v>
      </c>
      <c r="Q35">
        <f ca="1"/>
        <v>567.83203125</v>
      </c>
      <c r="R35">
        <f ca="1"/>
        <v>562.375</v>
      </c>
      <c r="S35">
        <f ca="1"/>
        <v>18</v>
      </c>
      <c r="T35">
        <f ca="1"/>
        <v>18</v>
      </c>
      <c r="U35">
        <f ca="1"/>
        <v>1</v>
      </c>
      <c r="V35">
        <f ca="1"/>
        <v>18</v>
      </c>
      <c r="W35">
        <f ca="1"/>
        <v>1</v>
      </c>
      <c r="X35">
        <f ca="1"/>
        <v>0</v>
      </c>
      <c r="Y35">
        <f ca="1"/>
        <v>1</v>
      </c>
      <c r="Z35">
        <f ca="1"/>
        <v>1</v>
      </c>
      <c r="AA35">
        <f ca="1"/>
        <v>1</v>
      </c>
      <c r="AB35">
        <f ca="1"/>
        <v>1</v>
      </c>
      <c r="AC35">
        <f ca="1"/>
        <v>1</v>
      </c>
      <c r="AD35">
        <f ca="1"/>
        <v>1</v>
      </c>
      <c r="AE35">
        <f ca="1"/>
        <v>1</v>
      </c>
      <c r="AF35">
        <f ca="1"/>
        <v>1</v>
      </c>
      <c r="AG35">
        <f ca="1"/>
        <v>1</v>
      </c>
      <c r="AH35">
        <f ca="1"/>
        <v>1</v>
      </c>
      <c r="AI35">
        <f ca="1"/>
        <v>1</v>
      </c>
      <c r="AJ35">
        <f ca="1"/>
        <v>1</v>
      </c>
      <c r="AK35">
        <f ca="1"/>
        <v>1</v>
      </c>
      <c r="AL35" s="5">
        <f ca="1"/>
        <v>1</v>
      </c>
    </row>
    <row r="36" spans="2:38" x14ac:dyDescent="0.35">
      <c r="B36" s="70"/>
      <c r="C36" s="46" t="s">
        <v>82</v>
      </c>
      <c r="D36" s="47">
        <f t="shared" si="7"/>
        <v>30</v>
      </c>
      <c r="E36" s="70"/>
      <c r="F36" s="10" t="s">
        <v>10</v>
      </c>
      <c r="G36" s="10" cm="1">
        <f t="array" aca="1" ref="G36:AL36" ca="1">INDIRECT($C36&amp;"!$C"&amp;3+((ROW()-(D36+(ROUNDDOWN((ROW()-D36)/9, 0)*9)))*6)+ROUNDDOWN((ROW()-D36)/9, 0)&amp;":$AH"&amp;3+((ROW()-(D36+(ROUNDDOWN((ROW()-D36)/9, 0)*9)))*6)+ROUNDDOWN((ROW()-D36)/9, 0))</f>
        <v>1.016350100000295</v>
      </c>
      <c r="H36">
        <f ca="1"/>
        <v>0.65365240000011227</v>
      </c>
      <c r="I36">
        <f ca="1"/>
        <v>0</v>
      </c>
      <c r="J36">
        <f ca="1"/>
        <v>1.6515930999999571</v>
      </c>
      <c r="K36">
        <f ca="1"/>
        <v>1.6515930999999571</v>
      </c>
      <c r="L36">
        <f ca="1"/>
        <v>1.6515930999999571</v>
      </c>
      <c r="M36">
        <f ca="1"/>
        <v>1.6515930999999571</v>
      </c>
      <c r="N36">
        <f ca="1"/>
        <v>9.1755172222219822E-2</v>
      </c>
      <c r="O36">
        <f ca="1"/>
        <v>0</v>
      </c>
      <c r="P36">
        <f ca="1"/>
        <v>0</v>
      </c>
      <c r="Q36">
        <f ca="1"/>
        <v>634.28125</v>
      </c>
      <c r="R36">
        <f ca="1"/>
        <v>629.01171875</v>
      </c>
      <c r="S36">
        <f ca="1"/>
        <v>18</v>
      </c>
      <c r="T36">
        <f ca="1"/>
        <v>18</v>
      </c>
      <c r="U36">
        <f ca="1"/>
        <v>1</v>
      </c>
      <c r="V36">
        <f ca="1"/>
        <v>18</v>
      </c>
      <c r="W36">
        <f ca="1"/>
        <v>1</v>
      </c>
      <c r="X36">
        <f ca="1"/>
        <v>0</v>
      </c>
      <c r="Y36">
        <f ca="1"/>
        <v>1</v>
      </c>
      <c r="Z36">
        <f ca="1"/>
        <v>1</v>
      </c>
      <c r="AA36">
        <f ca="1"/>
        <v>1</v>
      </c>
      <c r="AB36">
        <f ca="1"/>
        <v>1</v>
      </c>
      <c r="AC36">
        <f ca="1"/>
        <v>1</v>
      </c>
      <c r="AD36">
        <f ca="1"/>
        <v>1</v>
      </c>
      <c r="AE36">
        <f ca="1"/>
        <v>1</v>
      </c>
      <c r="AF36">
        <f ca="1"/>
        <v>1</v>
      </c>
      <c r="AG36">
        <f ca="1"/>
        <v>1</v>
      </c>
      <c r="AH36">
        <f ca="1"/>
        <v>1</v>
      </c>
      <c r="AI36">
        <f ca="1"/>
        <v>1</v>
      </c>
      <c r="AJ36">
        <f ca="1"/>
        <v>1</v>
      </c>
      <c r="AK36">
        <f ca="1"/>
        <v>1</v>
      </c>
      <c r="AL36" s="5">
        <f ca="1"/>
        <v>1</v>
      </c>
    </row>
    <row r="37" spans="2:38" x14ac:dyDescent="0.35">
      <c r="B37" s="70"/>
      <c r="C37" s="46" t="s">
        <v>82</v>
      </c>
      <c r="D37" s="47">
        <f t="shared" si="7"/>
        <v>30</v>
      </c>
      <c r="E37" s="70"/>
      <c r="F37" s="10" t="s">
        <v>11</v>
      </c>
      <c r="G37" s="10">
        <f t="shared" ref="G37:AL37" ca="1" si="8">G35-G33</f>
        <v>7.4905999997196826E-3</v>
      </c>
      <c r="H37">
        <f t="shared" ca="1" si="8"/>
        <v>5.940139999989924E-2</v>
      </c>
      <c r="I37">
        <f t="shared" ca="1" si="8"/>
        <v>0</v>
      </c>
      <c r="J37">
        <f t="shared" ca="1" si="8"/>
        <v>5.7785399999829012E-2</v>
      </c>
      <c r="K37">
        <f t="shared" ca="1" si="8"/>
        <v>5.7785399999829012E-2</v>
      </c>
      <c r="L37">
        <f t="shared" ca="1" si="8"/>
        <v>5.7785399999829012E-2</v>
      </c>
      <c r="M37">
        <f t="shared" ca="1" si="8"/>
        <v>5.7785399999829012E-2</v>
      </c>
      <c r="N37">
        <f t="shared" ca="1" si="8"/>
        <v>3.2102999999905346E-3</v>
      </c>
      <c r="O37">
        <f t="shared" ca="1" si="8"/>
        <v>0</v>
      </c>
      <c r="P37">
        <f t="shared" ca="1" si="8"/>
        <v>0</v>
      </c>
      <c r="Q37">
        <f t="shared" ca="1" si="8"/>
        <v>159.23828125</v>
      </c>
      <c r="R37">
        <f t="shared" ca="1" si="8"/>
        <v>152.47265625</v>
      </c>
      <c r="S37">
        <f t="shared" ca="1" si="8"/>
        <v>0</v>
      </c>
      <c r="T37">
        <f t="shared" ca="1" si="8"/>
        <v>0</v>
      </c>
      <c r="U37">
        <f t="shared" ca="1" si="8"/>
        <v>0</v>
      </c>
      <c r="V37">
        <f t="shared" ca="1" si="8"/>
        <v>0</v>
      </c>
      <c r="W37">
        <f t="shared" ca="1" si="8"/>
        <v>0</v>
      </c>
      <c r="X37">
        <f t="shared" ca="1" si="8"/>
        <v>0</v>
      </c>
      <c r="Y37">
        <f t="shared" ca="1" si="8"/>
        <v>0</v>
      </c>
      <c r="Z37">
        <f t="shared" ca="1" si="8"/>
        <v>0</v>
      </c>
      <c r="AA37">
        <f t="shared" ca="1" si="8"/>
        <v>0</v>
      </c>
      <c r="AB37">
        <f t="shared" ca="1" si="8"/>
        <v>0</v>
      </c>
      <c r="AC37">
        <f t="shared" ca="1" si="8"/>
        <v>0</v>
      </c>
      <c r="AD37">
        <f t="shared" ca="1" si="8"/>
        <v>0</v>
      </c>
      <c r="AE37">
        <f t="shared" ca="1" si="8"/>
        <v>0</v>
      </c>
      <c r="AF37">
        <f t="shared" ca="1" si="8"/>
        <v>0</v>
      </c>
      <c r="AG37">
        <f t="shared" ca="1" si="8"/>
        <v>0</v>
      </c>
      <c r="AH37">
        <f t="shared" ca="1" si="8"/>
        <v>0</v>
      </c>
      <c r="AI37">
        <f t="shared" ca="1" si="8"/>
        <v>0</v>
      </c>
      <c r="AJ37">
        <f t="shared" ca="1" si="8"/>
        <v>0</v>
      </c>
      <c r="AK37">
        <f t="shared" ca="1" si="8"/>
        <v>0</v>
      </c>
      <c r="AL37" s="5">
        <f t="shared" ca="1" si="8"/>
        <v>0</v>
      </c>
    </row>
    <row r="38" spans="2:38" ht="15" thickBot="1" x14ac:dyDescent="0.4">
      <c r="B38" s="70"/>
      <c r="C38" s="46" t="s">
        <v>82</v>
      </c>
      <c r="D38" s="47">
        <f t="shared" si="7"/>
        <v>30</v>
      </c>
      <c r="E38" s="70"/>
      <c r="F38" s="12" t="s">
        <v>12</v>
      </c>
      <c r="G38" s="12">
        <f t="shared" ref="G38:AL38" ca="1" si="9">G36-G32</f>
        <v>2.5163400000223879E-2</v>
      </c>
      <c r="H38" s="13">
        <f t="shared" ca="1" si="9"/>
        <v>0.34822390000007886</v>
      </c>
      <c r="I38" s="13">
        <f t="shared" ca="1" si="9"/>
        <v>0</v>
      </c>
      <c r="J38" s="13">
        <f t="shared" ca="1" si="9"/>
        <v>0.35343609999986803</v>
      </c>
      <c r="K38" s="13">
        <f t="shared" ca="1" si="9"/>
        <v>0.35343609999986803</v>
      </c>
      <c r="L38" s="13">
        <f t="shared" ca="1" si="9"/>
        <v>0.35343609999986803</v>
      </c>
      <c r="M38" s="13">
        <f t="shared" ca="1" si="9"/>
        <v>0.35343609999986803</v>
      </c>
      <c r="N38" s="13">
        <f t="shared" ca="1" si="9"/>
        <v>1.9635338888881568E-2</v>
      </c>
      <c r="O38" s="13">
        <f t="shared" ca="1" si="9"/>
        <v>0</v>
      </c>
      <c r="P38" s="13">
        <f t="shared" ca="1" si="9"/>
        <v>0</v>
      </c>
      <c r="Q38" s="13">
        <f t="shared" ca="1" si="9"/>
        <v>361.3671875</v>
      </c>
      <c r="R38" s="13">
        <f t="shared" ca="1" si="9"/>
        <v>360.13671875</v>
      </c>
      <c r="S38" s="13">
        <f t="shared" ca="1" si="9"/>
        <v>0</v>
      </c>
      <c r="T38" s="13">
        <f t="shared" ca="1" si="9"/>
        <v>0</v>
      </c>
      <c r="U38" s="13">
        <f t="shared" ca="1" si="9"/>
        <v>0</v>
      </c>
      <c r="V38" s="13">
        <f t="shared" ca="1" si="9"/>
        <v>0</v>
      </c>
      <c r="W38" s="13">
        <f t="shared" ca="1" si="9"/>
        <v>0</v>
      </c>
      <c r="X38" s="13">
        <f t="shared" ca="1" si="9"/>
        <v>0</v>
      </c>
      <c r="Y38" s="13">
        <f t="shared" ca="1" si="9"/>
        <v>0</v>
      </c>
      <c r="Z38" s="13">
        <f t="shared" ca="1" si="9"/>
        <v>0</v>
      </c>
      <c r="AA38" s="13">
        <f t="shared" ca="1" si="9"/>
        <v>0</v>
      </c>
      <c r="AB38" s="13">
        <f t="shared" ca="1" si="9"/>
        <v>0</v>
      </c>
      <c r="AC38" s="13">
        <f t="shared" ca="1" si="9"/>
        <v>0</v>
      </c>
      <c r="AD38" s="13">
        <f t="shared" ca="1" si="9"/>
        <v>0</v>
      </c>
      <c r="AE38" s="13">
        <f t="shared" ca="1" si="9"/>
        <v>0</v>
      </c>
      <c r="AF38" s="13">
        <f t="shared" ca="1" si="9"/>
        <v>0</v>
      </c>
      <c r="AG38" s="13">
        <f t="shared" ca="1" si="9"/>
        <v>0</v>
      </c>
      <c r="AH38" s="13">
        <f t="shared" ca="1" si="9"/>
        <v>0</v>
      </c>
      <c r="AI38" s="13">
        <f t="shared" ca="1" si="9"/>
        <v>0</v>
      </c>
      <c r="AJ38" s="13">
        <f t="shared" ca="1" si="9"/>
        <v>0</v>
      </c>
      <c r="AK38" s="13">
        <f t="shared" ca="1" si="9"/>
        <v>0</v>
      </c>
      <c r="AL38" s="14">
        <f t="shared" ca="1" si="9"/>
        <v>0</v>
      </c>
    </row>
    <row r="39" spans="2:38" x14ac:dyDescent="0.35">
      <c r="B39" s="70"/>
      <c r="C39" s="46" t="s">
        <v>82</v>
      </c>
      <c r="D39" s="47">
        <f t="shared" si="7"/>
        <v>30</v>
      </c>
      <c r="E39" s="70">
        <v>2</v>
      </c>
      <c r="F39" s="7" t="s">
        <v>4</v>
      </c>
      <c r="G39" s="15" cm="1">
        <f t="array" aca="1" ref="G39:AL39" ca="1">INDIRECT($C39&amp;"!$C"&amp;3+((ROW()-(D39+(ROUNDDOWN((ROW()-D39)/9, 0)*9)))*6)+ROUNDDOWN((ROW()-D39)/9, 0)&amp;":$AH"&amp;3+((ROW()-(D39+(ROUNDDOWN((ROW()-D39)/9, 0)*9)))*6)+ROUNDDOWN((ROW()-D39)/9, 0))</f>
        <v>2.3896372999999969</v>
      </c>
      <c r="H39" s="9">
        <f ca="1"/>
        <v>0.93007745199996805</v>
      </c>
      <c r="I39" s="9">
        <f ca="1"/>
        <v>0</v>
      </c>
      <c r="J39" s="9">
        <f ca="1"/>
        <v>3.3197147519999661</v>
      </c>
      <c r="K39" s="9">
        <f ca="1"/>
        <v>4.6936261199999709</v>
      </c>
      <c r="L39" s="9">
        <f ca="1"/>
        <v>4.6936261199999709</v>
      </c>
      <c r="M39" s="9">
        <f ca="1"/>
        <v>4.6936261199999709</v>
      </c>
      <c r="N39" s="9">
        <f ca="1"/>
        <v>0.13804782705882271</v>
      </c>
      <c r="O39" s="9">
        <f ca="1"/>
        <v>0</v>
      </c>
      <c r="P39" s="9">
        <f ca="1"/>
        <v>0</v>
      </c>
      <c r="Q39" s="9">
        <f ca="1"/>
        <v>516.59312499999999</v>
      </c>
      <c r="R39" s="9">
        <f ca="1"/>
        <v>514.12296875000004</v>
      </c>
      <c r="S39" s="9">
        <f ca="1"/>
        <v>34</v>
      </c>
      <c r="T39" s="9">
        <f ca="1"/>
        <v>34</v>
      </c>
      <c r="U39" s="9">
        <f ca="1"/>
        <v>1</v>
      </c>
      <c r="V39" s="9">
        <f ca="1"/>
        <v>34</v>
      </c>
      <c r="W39" s="9">
        <f ca="1"/>
        <v>18</v>
      </c>
      <c r="X39" s="9">
        <f ca="1"/>
        <v>18</v>
      </c>
      <c r="Y39" s="9">
        <f ca="1"/>
        <v>1</v>
      </c>
      <c r="Z39" s="9">
        <f ca="1"/>
        <v>0.99975998153540102</v>
      </c>
      <c r="AA39" s="9">
        <f ca="1"/>
        <v>0.99975998153540102</v>
      </c>
      <c r="AB39" s="9">
        <f ca="1"/>
        <v>0.99975998153540102</v>
      </c>
      <c r="AC39" s="9">
        <f ca="1"/>
        <v>1</v>
      </c>
      <c r="AD39" s="9">
        <f ca="1"/>
        <v>1</v>
      </c>
      <c r="AE39" s="9">
        <f ca="1"/>
        <v>1</v>
      </c>
      <c r="AF39" s="9">
        <f ca="1"/>
        <v>0.99975998153540102</v>
      </c>
      <c r="AG39" s="9">
        <f ca="1"/>
        <v>0.99975998153540102</v>
      </c>
      <c r="AH39" s="9">
        <f ca="1"/>
        <v>0.99975998153540102</v>
      </c>
      <c r="AI39" s="9">
        <f ca="1"/>
        <v>0.99975998153540102</v>
      </c>
      <c r="AJ39" s="9">
        <f ca="1"/>
        <v>1</v>
      </c>
      <c r="AK39" s="9">
        <f ca="1"/>
        <v>1</v>
      </c>
      <c r="AL39" s="16">
        <f ca="1"/>
        <v>1</v>
      </c>
    </row>
    <row r="40" spans="2:38" x14ac:dyDescent="0.35">
      <c r="B40" s="70"/>
      <c r="C40" s="46" t="s">
        <v>82</v>
      </c>
      <c r="D40" s="47">
        <f t="shared" si="7"/>
        <v>30</v>
      </c>
      <c r="E40" s="70"/>
      <c r="F40" s="8" t="s">
        <v>5</v>
      </c>
      <c r="G40" s="10" cm="1">
        <f t="array" aca="1" ref="G40:AL40" ca="1">INDIRECT($C40&amp;"!$C"&amp;3+((ROW()-(D40+(ROUNDDOWN((ROW()-D40)/9, 0)*9)))*6)+ROUNDDOWN((ROW()-D40)/9, 0)&amp;":$AH"&amp;3+((ROW()-(D40+(ROUNDDOWN((ROW()-D40)/9, 0)*9)))*6)+ROUNDDOWN((ROW()-D40)/9, 0))</f>
        <v>2.8504770239617401E-2</v>
      </c>
      <c r="H40">
        <f ca="1"/>
        <v>0.1110780459657473</v>
      </c>
      <c r="I40">
        <f ca="1"/>
        <v>0</v>
      </c>
      <c r="J40">
        <f ca="1"/>
        <v>0.1304380284561982</v>
      </c>
      <c r="K40">
        <f ca="1"/>
        <v>0.1630995682395443</v>
      </c>
      <c r="L40">
        <f ca="1"/>
        <v>0.1630995682395443</v>
      </c>
      <c r="M40">
        <f ca="1"/>
        <v>0.1630995682395443</v>
      </c>
      <c r="N40">
        <f ca="1"/>
        <v>4.7970461246924787E-3</v>
      </c>
      <c r="O40">
        <f ca="1"/>
        <v>0</v>
      </c>
      <c r="P40">
        <f ca="1"/>
        <v>0</v>
      </c>
      <c r="Q40">
        <f ca="1"/>
        <v>95.053820932141605</v>
      </c>
      <c r="R40">
        <f ca="1"/>
        <v>94.12601431642473</v>
      </c>
      <c r="S40">
        <f ca="1"/>
        <v>0</v>
      </c>
      <c r="T40">
        <f ca="1"/>
        <v>0</v>
      </c>
      <c r="U40">
        <f ca="1"/>
        <v>0</v>
      </c>
      <c r="V40">
        <f ca="1"/>
        <v>0</v>
      </c>
      <c r="W40">
        <f ca="1"/>
        <v>0</v>
      </c>
      <c r="X40">
        <f ca="1"/>
        <v>0</v>
      </c>
      <c r="Y40">
        <f ca="1"/>
        <v>0</v>
      </c>
      <c r="Z40">
        <f ca="1"/>
        <v>1.2000923229945179E-3</v>
      </c>
      <c r="AA40">
        <f ca="1"/>
        <v>1.2000923229945179E-3</v>
      </c>
      <c r="AB40">
        <f ca="1"/>
        <v>1.2000923229945179E-3</v>
      </c>
      <c r="AC40">
        <f ca="1"/>
        <v>0</v>
      </c>
      <c r="AD40">
        <f ca="1"/>
        <v>0</v>
      </c>
      <c r="AE40">
        <f ca="1"/>
        <v>0</v>
      </c>
      <c r="AF40">
        <f ca="1"/>
        <v>1.2000923229945179E-3</v>
      </c>
      <c r="AG40">
        <f ca="1"/>
        <v>1.2000923229945179E-3</v>
      </c>
      <c r="AH40">
        <f ca="1"/>
        <v>1.2000923229945179E-3</v>
      </c>
      <c r="AI40">
        <f ca="1"/>
        <v>1.2000923229945179E-3</v>
      </c>
      <c r="AJ40">
        <f ca="1"/>
        <v>0</v>
      </c>
      <c r="AK40">
        <f ca="1"/>
        <v>0</v>
      </c>
      <c r="AL40" s="5">
        <f ca="1"/>
        <v>0</v>
      </c>
    </row>
    <row r="41" spans="2:38" x14ac:dyDescent="0.35">
      <c r="B41" s="70"/>
      <c r="C41" s="46" t="s">
        <v>82</v>
      </c>
      <c r="D41" s="47">
        <f t="shared" si="7"/>
        <v>30</v>
      </c>
      <c r="E41" s="70"/>
      <c r="F41" s="8" t="s">
        <v>6</v>
      </c>
      <c r="G41" s="10" cm="1">
        <f t="array" aca="1" ref="G41:AL41" ca="1">INDIRECT($C41&amp;"!$C"&amp;3+((ROW()-(D41+(ROUNDDOWN((ROW()-D41)/9, 0)*9)))*6)+ROUNDDOWN((ROW()-D41)/9, 0)&amp;":$AH"&amp;3+((ROW()-(D41+(ROUNDDOWN((ROW()-D41)/9, 0)*9)))*6)+ROUNDDOWN((ROW()-D41)/9, 0))</f>
        <v>2.3442258999999979</v>
      </c>
      <c r="H41">
        <f ca="1"/>
        <v>0.7390791000000263</v>
      </c>
      <c r="I41">
        <f ca="1"/>
        <v>0</v>
      </c>
      <c r="J41">
        <f ca="1"/>
        <v>3.0889111000000748</v>
      </c>
      <c r="K41">
        <f ca="1"/>
        <v>4.4146541000000354</v>
      </c>
      <c r="L41">
        <f ca="1"/>
        <v>4.4146541000000354</v>
      </c>
      <c r="M41">
        <f ca="1"/>
        <v>4.4146541000000354</v>
      </c>
      <c r="N41">
        <f ca="1"/>
        <v>0.1298427676470599</v>
      </c>
      <c r="O41">
        <f ca="1"/>
        <v>0</v>
      </c>
      <c r="P41">
        <f ca="1"/>
        <v>0</v>
      </c>
      <c r="Q41">
        <f ca="1"/>
        <v>331.1171875</v>
      </c>
      <c r="R41">
        <f ca="1"/>
        <v>329.734375</v>
      </c>
      <c r="S41">
        <f ca="1"/>
        <v>34</v>
      </c>
      <c r="T41">
        <f ca="1"/>
        <v>34</v>
      </c>
      <c r="U41">
        <f ca="1"/>
        <v>1</v>
      </c>
      <c r="V41">
        <f ca="1"/>
        <v>34</v>
      </c>
      <c r="W41">
        <f ca="1"/>
        <v>18</v>
      </c>
      <c r="X41">
        <f ca="1"/>
        <v>18</v>
      </c>
      <c r="Y41">
        <f ca="1"/>
        <v>1</v>
      </c>
      <c r="Z41">
        <f ca="1"/>
        <v>0.99399953838502741</v>
      </c>
      <c r="AA41">
        <f ca="1"/>
        <v>0.99399953838502741</v>
      </c>
      <c r="AB41">
        <f ca="1"/>
        <v>0.99399953838502741</v>
      </c>
      <c r="AC41">
        <f ca="1"/>
        <v>1</v>
      </c>
      <c r="AD41">
        <f ca="1"/>
        <v>1</v>
      </c>
      <c r="AE41">
        <f ca="1"/>
        <v>1</v>
      </c>
      <c r="AF41">
        <f ca="1"/>
        <v>0.99399953838502741</v>
      </c>
      <c r="AG41">
        <f ca="1"/>
        <v>0.99399953838502741</v>
      </c>
      <c r="AH41">
        <f ca="1"/>
        <v>0.99399953838502741</v>
      </c>
      <c r="AI41">
        <f ca="1"/>
        <v>0.99399953838502741</v>
      </c>
      <c r="AJ41">
        <f ca="1"/>
        <v>1</v>
      </c>
      <c r="AK41">
        <f ca="1"/>
        <v>1</v>
      </c>
      <c r="AL41" s="5">
        <f ca="1"/>
        <v>1</v>
      </c>
    </row>
    <row r="42" spans="2:38" x14ac:dyDescent="0.35">
      <c r="B42" s="70"/>
      <c r="C42" s="46" t="s">
        <v>82</v>
      </c>
      <c r="D42" s="47">
        <f t="shared" si="7"/>
        <v>30</v>
      </c>
      <c r="E42" s="70"/>
      <c r="F42" s="8" t="s">
        <v>7</v>
      </c>
      <c r="G42" s="10" cm="1">
        <f t="array" aca="1" ref="G42:AL42" ca="1">INDIRECT($C42&amp;"!$C"&amp;3+((ROW()-(D42+(ROUNDDOWN((ROW()-D42)/9, 0)*9)))*6)+ROUNDDOWN((ROW()-D42)/9, 0)&amp;":$AH"&amp;3+((ROW()-(D42+(ROUNDDOWN((ROW()-D42)/9, 0)*9)))*6)+ROUNDDOWN((ROW()-D42)/9, 0))</f>
        <v>2.3725775999999432</v>
      </c>
      <c r="H42">
        <f ca="1"/>
        <v>0.85151509999992925</v>
      </c>
      <c r="I42">
        <f ca="1"/>
        <v>0</v>
      </c>
      <c r="J42">
        <f ca="1"/>
        <v>3.2071940999998669</v>
      </c>
      <c r="K42">
        <f ca="1"/>
        <v>4.5934166999998638</v>
      </c>
      <c r="L42">
        <f ca="1"/>
        <v>4.5934166999998638</v>
      </c>
      <c r="M42">
        <f ca="1"/>
        <v>4.5934166999998638</v>
      </c>
      <c r="N42">
        <f ca="1"/>
        <v>0.13510049117646661</v>
      </c>
      <c r="O42">
        <f ca="1"/>
        <v>0</v>
      </c>
      <c r="P42">
        <f ca="1"/>
        <v>0</v>
      </c>
      <c r="Q42">
        <f ca="1"/>
        <v>448.3046875</v>
      </c>
      <c r="R42">
        <f ca="1"/>
        <v>443.46484375</v>
      </c>
      <c r="S42">
        <f ca="1"/>
        <v>34</v>
      </c>
      <c r="T42">
        <f ca="1"/>
        <v>34</v>
      </c>
      <c r="U42">
        <f ca="1"/>
        <v>1</v>
      </c>
      <c r="V42">
        <f ca="1"/>
        <v>34</v>
      </c>
      <c r="W42">
        <f ca="1"/>
        <v>18</v>
      </c>
      <c r="X42">
        <f ca="1"/>
        <v>18</v>
      </c>
      <c r="Y42">
        <f ca="1"/>
        <v>1</v>
      </c>
      <c r="Z42">
        <f ca="1"/>
        <v>1</v>
      </c>
      <c r="AA42">
        <f ca="1"/>
        <v>1</v>
      </c>
      <c r="AB42">
        <f ca="1"/>
        <v>1</v>
      </c>
      <c r="AC42">
        <f ca="1"/>
        <v>1</v>
      </c>
      <c r="AD42">
        <f ca="1"/>
        <v>1</v>
      </c>
      <c r="AE42">
        <f ca="1"/>
        <v>1</v>
      </c>
      <c r="AF42">
        <f ca="1"/>
        <v>1</v>
      </c>
      <c r="AG42">
        <f ca="1"/>
        <v>1</v>
      </c>
      <c r="AH42">
        <f ca="1"/>
        <v>1</v>
      </c>
      <c r="AI42">
        <f ca="1"/>
        <v>1</v>
      </c>
      <c r="AJ42">
        <f ca="1"/>
        <v>1</v>
      </c>
      <c r="AK42">
        <f ca="1"/>
        <v>1</v>
      </c>
      <c r="AL42" s="5">
        <f ca="1"/>
        <v>1</v>
      </c>
    </row>
    <row r="43" spans="2:38" x14ac:dyDescent="0.35">
      <c r="B43" s="70"/>
      <c r="C43" s="46" t="s">
        <v>82</v>
      </c>
      <c r="D43" s="47">
        <f t="shared" si="7"/>
        <v>30</v>
      </c>
      <c r="E43" s="70"/>
      <c r="F43" s="8" t="s">
        <v>8</v>
      </c>
      <c r="G43" s="10" cm="1">
        <f t="array" aca="1" ref="G43:AL43" ca="1">INDIRECT($C43&amp;"!$C"&amp;3+((ROW()-(D43+(ROUNDDOWN((ROW()-D43)/9, 0)*9)))*6)+ROUNDDOWN((ROW()-D43)/9, 0)&amp;":$AH"&amp;3+((ROW()-(D43+(ROUNDDOWN((ROW()-D43)/9, 0)*9)))*6)+ROUNDDOWN((ROW()-D43)/9, 0))</f>
        <v>2.3820599999999388</v>
      </c>
      <c r="H43">
        <f ca="1"/>
        <v>0.91626759999985552</v>
      </c>
      <c r="I43">
        <f ca="1"/>
        <v>0</v>
      </c>
      <c r="J43">
        <f ca="1"/>
        <v>3.3055297000000219</v>
      </c>
      <c r="K43">
        <f ca="1"/>
        <v>4.6938337999994246</v>
      </c>
      <c r="L43">
        <f ca="1"/>
        <v>4.6938337999994246</v>
      </c>
      <c r="M43">
        <f ca="1"/>
        <v>4.6938337999994246</v>
      </c>
      <c r="N43">
        <f ca="1"/>
        <v>0.1380539352941007</v>
      </c>
      <c r="O43">
        <f ca="1"/>
        <v>0</v>
      </c>
      <c r="P43">
        <f ca="1"/>
        <v>0</v>
      </c>
      <c r="Q43">
        <f ca="1"/>
        <v>527.41796875</v>
      </c>
      <c r="R43">
        <f ca="1"/>
        <v>526.52734375</v>
      </c>
      <c r="S43">
        <f ca="1"/>
        <v>34</v>
      </c>
      <c r="T43">
        <f ca="1"/>
        <v>34</v>
      </c>
      <c r="U43">
        <f ca="1"/>
        <v>1</v>
      </c>
      <c r="V43">
        <f ca="1"/>
        <v>34</v>
      </c>
      <c r="W43">
        <f ca="1"/>
        <v>18</v>
      </c>
      <c r="X43">
        <f ca="1"/>
        <v>18</v>
      </c>
      <c r="Y43">
        <f ca="1"/>
        <v>1</v>
      </c>
      <c r="Z43">
        <f ca="1"/>
        <v>1</v>
      </c>
      <c r="AA43">
        <f ca="1"/>
        <v>1</v>
      </c>
      <c r="AB43">
        <f ca="1"/>
        <v>1</v>
      </c>
      <c r="AC43">
        <f ca="1"/>
        <v>1</v>
      </c>
      <c r="AD43">
        <f ca="1"/>
        <v>1</v>
      </c>
      <c r="AE43">
        <f ca="1"/>
        <v>1</v>
      </c>
      <c r="AF43">
        <f ca="1"/>
        <v>1</v>
      </c>
      <c r="AG43">
        <f ca="1"/>
        <v>1</v>
      </c>
      <c r="AH43">
        <f ca="1"/>
        <v>1</v>
      </c>
      <c r="AI43">
        <f ca="1"/>
        <v>1</v>
      </c>
      <c r="AJ43">
        <f ca="1"/>
        <v>1</v>
      </c>
      <c r="AK43">
        <f ca="1"/>
        <v>1</v>
      </c>
      <c r="AL43" s="5">
        <f ca="1"/>
        <v>1</v>
      </c>
    </row>
    <row r="44" spans="2:38" x14ac:dyDescent="0.35">
      <c r="B44" s="70"/>
      <c r="C44" s="46" t="s">
        <v>82</v>
      </c>
      <c r="D44" s="47">
        <f t="shared" si="7"/>
        <v>30</v>
      </c>
      <c r="E44" s="70"/>
      <c r="F44" s="8" t="s">
        <v>9</v>
      </c>
      <c r="G44" s="10" cm="1">
        <f t="array" aca="1" ref="G44:AL44" ca="1">INDIRECT($C44&amp;"!$C"&amp;3+((ROW()-(D44+(ROUNDDOWN((ROW()-D44)/9, 0)*9)))*6)+ROUNDDOWN((ROW()-D44)/9, 0)&amp;":$AH"&amp;3+((ROW()-(D44+(ROUNDDOWN((ROW()-D44)/9, 0)*9)))*6)+ROUNDDOWN((ROW()-D44)/9, 0))</f>
        <v>2.4073279000000412</v>
      </c>
      <c r="H44">
        <f ca="1"/>
        <v>1.026305399999728</v>
      </c>
      <c r="I44">
        <f ca="1"/>
        <v>0</v>
      </c>
      <c r="J44">
        <f ca="1"/>
        <v>3.411922399999924</v>
      </c>
      <c r="K44">
        <f ca="1"/>
        <v>4.812324599999954</v>
      </c>
      <c r="L44">
        <f ca="1"/>
        <v>4.812324599999954</v>
      </c>
      <c r="M44">
        <f ca="1"/>
        <v>4.812324599999954</v>
      </c>
      <c r="N44">
        <f ca="1"/>
        <v>0.1415389588235281</v>
      </c>
      <c r="O44">
        <f ca="1"/>
        <v>0</v>
      </c>
      <c r="P44">
        <f ca="1"/>
        <v>0</v>
      </c>
      <c r="Q44">
        <f ca="1"/>
        <v>597.51953125</v>
      </c>
      <c r="R44">
        <f ca="1"/>
        <v>593.3125</v>
      </c>
      <c r="S44">
        <f ca="1"/>
        <v>34</v>
      </c>
      <c r="T44">
        <f ca="1"/>
        <v>34</v>
      </c>
      <c r="U44">
        <f ca="1"/>
        <v>1</v>
      </c>
      <c r="V44">
        <f ca="1"/>
        <v>34</v>
      </c>
      <c r="W44">
        <f ca="1"/>
        <v>18</v>
      </c>
      <c r="X44">
        <f ca="1"/>
        <v>18</v>
      </c>
      <c r="Y44">
        <f ca="1"/>
        <v>1</v>
      </c>
      <c r="Z44">
        <f ca="1"/>
        <v>1</v>
      </c>
      <c r="AA44">
        <f ca="1"/>
        <v>1</v>
      </c>
      <c r="AB44">
        <f ca="1"/>
        <v>1</v>
      </c>
      <c r="AC44">
        <f ca="1"/>
        <v>1</v>
      </c>
      <c r="AD44">
        <f ca="1"/>
        <v>1</v>
      </c>
      <c r="AE44">
        <f ca="1"/>
        <v>1</v>
      </c>
      <c r="AF44">
        <f ca="1"/>
        <v>1</v>
      </c>
      <c r="AG44">
        <f ca="1"/>
        <v>1</v>
      </c>
      <c r="AH44">
        <f ca="1"/>
        <v>1</v>
      </c>
      <c r="AI44">
        <f ca="1"/>
        <v>1</v>
      </c>
      <c r="AJ44">
        <f ca="1"/>
        <v>1</v>
      </c>
      <c r="AK44">
        <f ca="1"/>
        <v>1</v>
      </c>
      <c r="AL44" s="5">
        <f ca="1"/>
        <v>1</v>
      </c>
    </row>
    <row r="45" spans="2:38" x14ac:dyDescent="0.35">
      <c r="B45" s="70"/>
      <c r="C45" s="46" t="s">
        <v>82</v>
      </c>
      <c r="D45" s="47">
        <f t="shared" si="7"/>
        <v>30</v>
      </c>
      <c r="E45" s="70"/>
      <c r="F45" s="8" t="s">
        <v>10</v>
      </c>
      <c r="G45" s="10" cm="1">
        <f t="array" aca="1" ref="G45:AL45" ca="1">INDIRECT($C45&amp;"!$C"&amp;3+((ROW()-(D45+(ROUNDDOWN((ROW()-D45)/9, 0)*9)))*6)+ROUNDDOWN((ROW()-D45)/9, 0)&amp;":$AH"&amp;3+((ROW()-(D45+(ROUNDDOWN((ROW()-D45)/9, 0)*9)))*6)+ROUNDDOWN((ROW()-D45)/9, 0))</f>
        <v>2.4600099000001592</v>
      </c>
      <c r="H45">
        <f ca="1"/>
        <v>1.207975599999997</v>
      </c>
      <c r="I45">
        <f ca="1"/>
        <v>0</v>
      </c>
      <c r="J45">
        <f ca="1"/>
        <v>3.6036914999999108</v>
      </c>
      <c r="K45">
        <f ca="1"/>
        <v>5.0460035000002676</v>
      </c>
      <c r="L45">
        <f ca="1"/>
        <v>5.0460035000002676</v>
      </c>
      <c r="M45">
        <f ca="1"/>
        <v>5.0460035000002676</v>
      </c>
      <c r="N45">
        <f ca="1"/>
        <v>0.14841186764706671</v>
      </c>
      <c r="O45">
        <f ca="1"/>
        <v>0</v>
      </c>
      <c r="P45">
        <f ca="1"/>
        <v>0</v>
      </c>
      <c r="Q45">
        <f ca="1"/>
        <v>663.828125</v>
      </c>
      <c r="R45">
        <f ca="1"/>
        <v>659.95703125</v>
      </c>
      <c r="S45">
        <f ca="1"/>
        <v>34</v>
      </c>
      <c r="T45">
        <f ca="1"/>
        <v>34</v>
      </c>
      <c r="U45">
        <f ca="1"/>
        <v>1</v>
      </c>
      <c r="V45">
        <f ca="1"/>
        <v>34</v>
      </c>
      <c r="W45">
        <f ca="1"/>
        <v>18</v>
      </c>
      <c r="X45">
        <f ca="1"/>
        <v>18</v>
      </c>
      <c r="Y45">
        <f ca="1"/>
        <v>1</v>
      </c>
      <c r="Z45">
        <f ca="1"/>
        <v>1</v>
      </c>
      <c r="AA45">
        <f ca="1"/>
        <v>1</v>
      </c>
      <c r="AB45">
        <f ca="1"/>
        <v>1</v>
      </c>
      <c r="AC45">
        <f ca="1"/>
        <v>1</v>
      </c>
      <c r="AD45">
        <f ca="1"/>
        <v>1</v>
      </c>
      <c r="AE45">
        <f ca="1"/>
        <v>1</v>
      </c>
      <c r="AF45">
        <f ca="1"/>
        <v>1</v>
      </c>
      <c r="AG45">
        <f ca="1"/>
        <v>1</v>
      </c>
      <c r="AH45">
        <f ca="1"/>
        <v>1</v>
      </c>
      <c r="AI45">
        <f ca="1"/>
        <v>1</v>
      </c>
      <c r="AJ45">
        <f ca="1"/>
        <v>1</v>
      </c>
      <c r="AK45">
        <f ca="1"/>
        <v>1</v>
      </c>
      <c r="AL45" s="5">
        <f ca="1"/>
        <v>1</v>
      </c>
    </row>
    <row r="46" spans="2:38" x14ac:dyDescent="0.35">
      <c r="B46" s="70"/>
      <c r="C46" s="46" t="s">
        <v>82</v>
      </c>
      <c r="D46" s="47">
        <f t="shared" si="7"/>
        <v>30</v>
      </c>
      <c r="E46" s="70"/>
      <c r="F46" s="8" t="s">
        <v>11</v>
      </c>
      <c r="G46">
        <f t="shared" ref="G46:AL46" ca="1" si="10">G44-G42</f>
        <v>3.4750300000097933E-2</v>
      </c>
      <c r="H46">
        <f t="shared" ca="1" si="10"/>
        <v>0.17479029999979878</v>
      </c>
      <c r="I46">
        <f t="shared" ca="1" si="10"/>
        <v>0</v>
      </c>
      <c r="J46">
        <f t="shared" ca="1" si="10"/>
        <v>0.20472830000005704</v>
      </c>
      <c r="K46">
        <f t="shared" ca="1" si="10"/>
        <v>0.21890790000009019</v>
      </c>
      <c r="L46">
        <f t="shared" ca="1" si="10"/>
        <v>0.21890790000009019</v>
      </c>
      <c r="M46">
        <f t="shared" ca="1" si="10"/>
        <v>0.21890790000009019</v>
      </c>
      <c r="N46">
        <f t="shared" ca="1" si="10"/>
        <v>6.438467647061491E-3</v>
      </c>
      <c r="O46">
        <f t="shared" ca="1" si="10"/>
        <v>0</v>
      </c>
      <c r="P46">
        <f t="shared" ca="1" si="10"/>
        <v>0</v>
      </c>
      <c r="Q46">
        <f t="shared" ca="1" si="10"/>
        <v>149.21484375</v>
      </c>
      <c r="R46">
        <f t="shared" ca="1" si="10"/>
        <v>149.84765625</v>
      </c>
      <c r="S46">
        <f t="shared" ca="1" si="10"/>
        <v>0</v>
      </c>
      <c r="T46">
        <f t="shared" ca="1" si="10"/>
        <v>0</v>
      </c>
      <c r="U46">
        <f t="shared" ca="1" si="10"/>
        <v>0</v>
      </c>
      <c r="V46">
        <f t="shared" ca="1" si="10"/>
        <v>0</v>
      </c>
      <c r="W46">
        <f t="shared" ca="1" si="10"/>
        <v>0</v>
      </c>
      <c r="X46">
        <f t="shared" ca="1" si="10"/>
        <v>0</v>
      </c>
      <c r="Y46">
        <f t="shared" ca="1" si="10"/>
        <v>0</v>
      </c>
      <c r="Z46">
        <f t="shared" ca="1" si="10"/>
        <v>0</v>
      </c>
      <c r="AA46">
        <f t="shared" ca="1" si="10"/>
        <v>0</v>
      </c>
      <c r="AB46">
        <f t="shared" ca="1" si="10"/>
        <v>0</v>
      </c>
      <c r="AC46">
        <f t="shared" ca="1" si="10"/>
        <v>0</v>
      </c>
      <c r="AD46">
        <f t="shared" ca="1" si="10"/>
        <v>0</v>
      </c>
      <c r="AE46">
        <f t="shared" ca="1" si="10"/>
        <v>0</v>
      </c>
      <c r="AF46">
        <f t="shared" ca="1" si="10"/>
        <v>0</v>
      </c>
      <c r="AG46">
        <f t="shared" ca="1" si="10"/>
        <v>0</v>
      </c>
      <c r="AH46">
        <f t="shared" ca="1" si="10"/>
        <v>0</v>
      </c>
      <c r="AI46">
        <f t="shared" ca="1" si="10"/>
        <v>0</v>
      </c>
      <c r="AJ46">
        <f t="shared" ca="1" si="10"/>
        <v>0</v>
      </c>
      <c r="AK46">
        <f t="shared" ca="1" si="10"/>
        <v>0</v>
      </c>
      <c r="AL46" s="5">
        <f t="shared" ca="1" si="10"/>
        <v>0</v>
      </c>
    </row>
    <row r="47" spans="2:38" ht="15" thickBot="1" x14ac:dyDescent="0.4">
      <c r="B47" s="70"/>
      <c r="C47" s="46" t="s">
        <v>82</v>
      </c>
      <c r="D47" s="47">
        <f t="shared" si="7"/>
        <v>30</v>
      </c>
      <c r="E47" s="70"/>
      <c r="F47" s="4" t="s">
        <v>12</v>
      </c>
      <c r="G47" s="13">
        <f t="shared" ref="G47:AL47" ca="1" si="11">G45-G41</f>
        <v>0.11578400000016131</v>
      </c>
      <c r="H47" s="13">
        <f t="shared" ca="1" si="11"/>
        <v>0.46889649999997074</v>
      </c>
      <c r="I47" s="13">
        <f t="shared" ca="1" si="11"/>
        <v>0</v>
      </c>
      <c r="J47" s="13">
        <f t="shared" ca="1" si="11"/>
        <v>0.51478039999983594</v>
      </c>
      <c r="K47" s="13">
        <f t="shared" ca="1" si="11"/>
        <v>0.63134940000023221</v>
      </c>
      <c r="L47" s="13">
        <f t="shared" ca="1" si="11"/>
        <v>0.63134940000023221</v>
      </c>
      <c r="M47" s="13">
        <f t="shared" ca="1" si="11"/>
        <v>0.63134940000023221</v>
      </c>
      <c r="N47" s="13">
        <f t="shared" ca="1" si="11"/>
        <v>1.8569100000006805E-2</v>
      </c>
      <c r="O47" s="13">
        <f t="shared" ca="1" si="11"/>
        <v>0</v>
      </c>
      <c r="P47" s="13">
        <f t="shared" ca="1" si="11"/>
        <v>0</v>
      </c>
      <c r="Q47" s="13">
        <f t="shared" ca="1" si="11"/>
        <v>332.7109375</v>
      </c>
      <c r="R47" s="13">
        <f t="shared" ca="1" si="11"/>
        <v>330.22265625</v>
      </c>
      <c r="S47" s="13">
        <f t="shared" ca="1" si="11"/>
        <v>0</v>
      </c>
      <c r="T47" s="13">
        <f t="shared" ca="1" si="11"/>
        <v>0</v>
      </c>
      <c r="U47" s="13">
        <f t="shared" ca="1" si="11"/>
        <v>0</v>
      </c>
      <c r="V47" s="13">
        <f t="shared" ca="1" si="11"/>
        <v>0</v>
      </c>
      <c r="W47" s="13">
        <f t="shared" ca="1" si="11"/>
        <v>0</v>
      </c>
      <c r="X47" s="13">
        <f t="shared" ca="1" si="11"/>
        <v>0</v>
      </c>
      <c r="Y47" s="13">
        <f t="shared" ca="1" si="11"/>
        <v>0</v>
      </c>
      <c r="Z47" s="13">
        <f t="shared" ca="1" si="11"/>
        <v>6.0004616149725853E-3</v>
      </c>
      <c r="AA47" s="13">
        <f t="shared" ca="1" si="11"/>
        <v>6.0004616149725853E-3</v>
      </c>
      <c r="AB47" s="13">
        <f t="shared" ca="1" si="11"/>
        <v>6.0004616149725853E-3</v>
      </c>
      <c r="AC47" s="13">
        <f t="shared" ca="1" si="11"/>
        <v>0</v>
      </c>
      <c r="AD47" s="13">
        <f t="shared" ca="1" si="11"/>
        <v>0</v>
      </c>
      <c r="AE47" s="13">
        <f t="shared" ca="1" si="11"/>
        <v>0</v>
      </c>
      <c r="AF47" s="13">
        <f t="shared" ca="1" si="11"/>
        <v>6.0004616149725853E-3</v>
      </c>
      <c r="AG47" s="13">
        <f t="shared" ca="1" si="11"/>
        <v>6.0004616149725853E-3</v>
      </c>
      <c r="AH47" s="13">
        <f t="shared" ca="1" si="11"/>
        <v>6.0004616149725853E-3</v>
      </c>
      <c r="AI47" s="13">
        <f t="shared" ca="1" si="11"/>
        <v>6.0004616149725853E-3</v>
      </c>
      <c r="AJ47" s="13">
        <f t="shared" ca="1" si="11"/>
        <v>0</v>
      </c>
      <c r="AK47" s="13">
        <f t="shared" ca="1" si="11"/>
        <v>0</v>
      </c>
      <c r="AL47" s="14">
        <f t="shared" ca="1" si="11"/>
        <v>0</v>
      </c>
    </row>
    <row r="48" spans="2:38" x14ac:dyDescent="0.35">
      <c r="B48" s="70"/>
      <c r="C48" s="46" t="s">
        <v>82</v>
      </c>
      <c r="D48" s="47">
        <f t="shared" si="7"/>
        <v>30</v>
      </c>
      <c r="E48" s="70">
        <v>1</v>
      </c>
      <c r="F48" s="7" t="s">
        <v>4</v>
      </c>
      <c r="G48" s="15" cm="1">
        <f t="array" aca="1" ref="G48:AL48" ca="1">INDIRECT($C48&amp;"!$C"&amp;3+((ROW()-(D48+(ROUNDDOWN((ROW()-D48)/9, 0)*9)))*6)+ROUNDDOWN((ROW()-D48)/9, 0)&amp;":$AH"&amp;3+((ROW()-(D48+(ROUNDDOWN((ROW()-D48)/9, 0)*9)))*6)+ROUNDDOWN((ROW()-D48)/9, 0))</f>
        <v>5.9751517599999682</v>
      </c>
      <c r="H48">
        <f ca="1"/>
        <v>6.6061024439999896</v>
      </c>
      <c r="I48">
        <f ca="1"/>
        <v>0</v>
      </c>
      <c r="J48">
        <f ca="1"/>
        <v>12.58125420399996</v>
      </c>
      <c r="K48">
        <f ca="1"/>
        <v>17.27488032399993</v>
      </c>
      <c r="L48">
        <f ca="1"/>
        <v>17.27488032399993</v>
      </c>
      <c r="M48">
        <f ca="1"/>
        <v>17.27488032399993</v>
      </c>
      <c r="N48">
        <f ca="1"/>
        <v>0.32088741047409819</v>
      </c>
      <c r="O48">
        <f ca="1"/>
        <v>0</v>
      </c>
      <c r="P48">
        <f ca="1"/>
        <v>0</v>
      </c>
      <c r="Q48">
        <f ca="1"/>
        <v>611.18812500000001</v>
      </c>
      <c r="R48">
        <f ca="1"/>
        <v>630.92203125000003</v>
      </c>
      <c r="S48">
        <f ca="1"/>
        <v>53.8</v>
      </c>
      <c r="T48">
        <f ca="1"/>
        <v>53.8</v>
      </c>
      <c r="U48">
        <f ca="1"/>
        <v>1</v>
      </c>
      <c r="V48">
        <f ca="1"/>
        <v>0</v>
      </c>
      <c r="W48">
        <f ca="1"/>
        <v>34</v>
      </c>
      <c r="X48">
        <f ca="1"/>
        <v>34</v>
      </c>
      <c r="Y48">
        <f ca="1"/>
        <v>0.98545454545454547</v>
      </c>
      <c r="Z48">
        <f ca="1"/>
        <v>0.6565734772868862</v>
      </c>
      <c r="AA48">
        <f ca="1"/>
        <v>0.6565734772868862</v>
      </c>
      <c r="AB48">
        <f ca="1"/>
        <v>0.6565734772868862</v>
      </c>
      <c r="AC48">
        <f ca="1"/>
        <v>1</v>
      </c>
      <c r="AD48">
        <f ca="1"/>
        <v>1</v>
      </c>
      <c r="AE48">
        <f ca="1"/>
        <v>1</v>
      </c>
      <c r="AF48">
        <f ca="1"/>
        <v>0.6565734772868862</v>
      </c>
      <c r="AG48">
        <f ca="1"/>
        <v>0.64717752429865993</v>
      </c>
      <c r="AH48">
        <f ca="1"/>
        <v>0.64717752429865993</v>
      </c>
      <c r="AI48">
        <f ca="1"/>
        <v>0.64717752429865993</v>
      </c>
      <c r="AJ48">
        <f ca="1"/>
        <v>0.98545454545454547</v>
      </c>
      <c r="AK48">
        <f ca="1"/>
        <v>0.98545454545454547</v>
      </c>
      <c r="AL48" s="5">
        <f ca="1"/>
        <v>0.98545454545454547</v>
      </c>
    </row>
    <row r="49" spans="2:38" x14ac:dyDescent="0.35">
      <c r="B49" s="70"/>
      <c r="C49" s="46" t="s">
        <v>82</v>
      </c>
      <c r="D49" s="47">
        <f t="shared" si="7"/>
        <v>30</v>
      </c>
      <c r="E49" s="70"/>
      <c r="F49" s="8" t="s">
        <v>5</v>
      </c>
      <c r="G49" s="10" cm="1">
        <f t="array" aca="1" ref="G49:AL49" ca="1">INDIRECT($C49&amp;"!$C"&amp;3+((ROW()-(D49+(ROUNDDOWN((ROW()-D49)/9, 0)*9)))*6)+ROUNDDOWN((ROW()-D49)/9, 0)&amp;":$AH"&amp;3+((ROW()-(D49+(ROUNDDOWN((ROW()-D49)/9, 0)*9)))*6)+ROUNDDOWN((ROW()-D49)/9, 0))</f>
        <v>0.2338775993787672</v>
      </c>
      <c r="H49">
        <f ca="1"/>
        <v>2.175977768411788</v>
      </c>
      <c r="I49">
        <f ca="1"/>
        <v>0</v>
      </c>
      <c r="J49">
        <f ca="1"/>
        <v>2.2680637772504308</v>
      </c>
      <c r="K49">
        <f ca="1"/>
        <v>2.2662064173333198</v>
      </c>
      <c r="L49">
        <f ca="1"/>
        <v>2.2662064173333198</v>
      </c>
      <c r="M49">
        <f ca="1"/>
        <v>2.2662064173333198</v>
      </c>
      <c r="N49">
        <f ca="1"/>
        <v>3.9560814826340142E-2</v>
      </c>
      <c r="O49">
        <f ca="1"/>
        <v>0</v>
      </c>
      <c r="P49">
        <f ca="1"/>
        <v>0</v>
      </c>
      <c r="Q49">
        <f ca="1"/>
        <v>83.854138812996823</v>
      </c>
      <c r="R49">
        <f ca="1"/>
        <v>83.623146682676705</v>
      </c>
      <c r="S49">
        <f ca="1"/>
        <v>0.99999999999999867</v>
      </c>
      <c r="T49">
        <f ca="1"/>
        <v>0.99999999999999867</v>
      </c>
      <c r="U49">
        <f ca="1"/>
        <v>0</v>
      </c>
      <c r="V49">
        <f ca="1"/>
        <v>0</v>
      </c>
      <c r="W49">
        <f ca="1"/>
        <v>0</v>
      </c>
      <c r="X49">
        <f ca="1"/>
        <v>0</v>
      </c>
      <c r="Y49">
        <f ca="1"/>
        <v>1.8181818181818181E-2</v>
      </c>
      <c r="Z49">
        <f ca="1"/>
        <v>1.9999785721873511E-2</v>
      </c>
      <c r="AA49">
        <f ca="1"/>
        <v>1.9999785721873511E-2</v>
      </c>
      <c r="AB49">
        <f ca="1"/>
        <v>1.9999785721873511E-2</v>
      </c>
      <c r="AC49">
        <f ca="1"/>
        <v>0</v>
      </c>
      <c r="AD49">
        <f ca="1"/>
        <v>0</v>
      </c>
      <c r="AE49">
        <f ca="1"/>
        <v>0</v>
      </c>
      <c r="AF49">
        <f ca="1"/>
        <v>1.9999785721873511E-2</v>
      </c>
      <c r="AG49">
        <f ca="1"/>
        <v>2.7042092623558601E-2</v>
      </c>
      <c r="AH49">
        <f ca="1"/>
        <v>2.7042092623558601E-2</v>
      </c>
      <c r="AI49">
        <f ca="1"/>
        <v>2.7042092623558601E-2</v>
      </c>
      <c r="AJ49">
        <f ca="1"/>
        <v>1.8181818181818181E-2</v>
      </c>
      <c r="AK49">
        <f ca="1"/>
        <v>1.8181818181818181E-2</v>
      </c>
      <c r="AL49" s="5">
        <f ca="1"/>
        <v>1.8181818181818181E-2</v>
      </c>
    </row>
    <row r="50" spans="2:38" x14ac:dyDescent="0.35">
      <c r="B50" s="70"/>
      <c r="C50" s="46" t="s">
        <v>82</v>
      </c>
      <c r="D50" s="47">
        <f t="shared" si="7"/>
        <v>30</v>
      </c>
      <c r="E50" s="70"/>
      <c r="F50" s="8" t="s">
        <v>6</v>
      </c>
      <c r="G50" s="10" cm="1">
        <f t="array" aca="1" ref="G50:AL50" ca="1">INDIRECT($C50&amp;"!$C"&amp;3+((ROW()-(D50+(ROUNDDOWN((ROW()-D50)/9, 0)*9)))*6)+ROUNDDOWN((ROW()-D50)/9, 0)&amp;":$AH"&amp;3+((ROW()-(D50+(ROUNDDOWN((ROW()-D50)/9, 0)*9)))*6)+ROUNDDOWN((ROW()-D50)/9, 0))</f>
        <v>5.7552284000001066</v>
      </c>
      <c r="H50">
        <f ca="1"/>
        <v>4.4574062999999464</v>
      </c>
      <c r="I50">
        <f ca="1"/>
        <v>0</v>
      </c>
      <c r="J50">
        <f ca="1"/>
        <v>10.253412799999889</v>
      </c>
      <c r="K50">
        <f ca="1"/>
        <v>14.8688363</v>
      </c>
      <c r="L50">
        <f ca="1"/>
        <v>14.8688363</v>
      </c>
      <c r="M50">
        <f ca="1"/>
        <v>14.8688363</v>
      </c>
      <c r="N50">
        <f ca="1"/>
        <v>0.28054408113207552</v>
      </c>
      <c r="O50">
        <f ca="1"/>
        <v>0</v>
      </c>
      <c r="P50">
        <f ca="1"/>
        <v>0</v>
      </c>
      <c r="Q50">
        <f ca="1"/>
        <v>458.04296875</v>
      </c>
      <c r="R50">
        <f ca="1"/>
        <v>479.9453125</v>
      </c>
      <c r="S50">
        <f ca="1"/>
        <v>53</v>
      </c>
      <c r="T50">
        <f ca="1"/>
        <v>53</v>
      </c>
      <c r="U50">
        <f ca="1"/>
        <v>1</v>
      </c>
      <c r="V50">
        <f ca="1"/>
        <v>0</v>
      </c>
      <c r="W50">
        <f ca="1"/>
        <v>34</v>
      </c>
      <c r="X50">
        <f ca="1"/>
        <v>34</v>
      </c>
      <c r="Y50">
        <f ca="1"/>
        <v>0.96363636363636362</v>
      </c>
      <c r="Z50">
        <f ca="1"/>
        <v>0.58934094997332176</v>
      </c>
      <c r="AA50">
        <f ca="1"/>
        <v>0.58934094997332176</v>
      </c>
      <c r="AB50">
        <f ca="1"/>
        <v>0.58934094997332176</v>
      </c>
      <c r="AC50">
        <f ca="1"/>
        <v>1</v>
      </c>
      <c r="AD50">
        <f ca="1"/>
        <v>1</v>
      </c>
      <c r="AE50">
        <f ca="1"/>
        <v>1</v>
      </c>
      <c r="AF50">
        <f ca="1"/>
        <v>0.58934094997332176</v>
      </c>
      <c r="AG50">
        <f ca="1"/>
        <v>0.5679103699742919</v>
      </c>
      <c r="AH50">
        <f ca="1"/>
        <v>0.5679103699742919</v>
      </c>
      <c r="AI50">
        <f ca="1"/>
        <v>0.5679103699742919</v>
      </c>
      <c r="AJ50">
        <f ca="1"/>
        <v>0.96363636363636362</v>
      </c>
      <c r="AK50">
        <f ca="1"/>
        <v>0.96363636363636362</v>
      </c>
      <c r="AL50" s="5">
        <f ca="1"/>
        <v>0.96363636363636362</v>
      </c>
    </row>
    <row r="51" spans="2:38" x14ac:dyDescent="0.35">
      <c r="B51" s="70"/>
      <c r="C51" s="46" t="s">
        <v>82</v>
      </c>
      <c r="D51" s="47">
        <f t="shared" si="7"/>
        <v>30</v>
      </c>
      <c r="E51" s="70"/>
      <c r="F51" s="8" t="s">
        <v>7</v>
      </c>
      <c r="G51" s="10" cm="1">
        <f t="array" aca="1" ref="G51:AL51" ca="1">INDIRECT($C51&amp;"!$C"&amp;3+((ROW()-(D51+(ROUNDDOWN((ROW()-D51)/9, 0)*9)))*6)+ROUNDDOWN((ROW()-D51)/9, 0)&amp;":$AH"&amp;3+((ROW()-(D51+(ROUNDDOWN((ROW()-D51)/9, 0)*9)))*6)+ROUNDDOWN((ROW()-D51)/9, 0))</f>
        <v>5.7906840000000557</v>
      </c>
      <c r="H51">
        <f ca="1"/>
        <v>5.4024113000000966</v>
      </c>
      <c r="I51">
        <f ca="1"/>
        <v>0</v>
      </c>
      <c r="J51">
        <f ca="1"/>
        <v>11.242489499999831</v>
      </c>
      <c r="K51">
        <f ca="1"/>
        <v>15.87754950000021</v>
      </c>
      <c r="L51">
        <f ca="1"/>
        <v>15.87754950000021</v>
      </c>
      <c r="M51">
        <f ca="1"/>
        <v>15.87754950000021</v>
      </c>
      <c r="N51">
        <f ca="1"/>
        <v>0.29875497924527822</v>
      </c>
      <c r="O51">
        <f ca="1"/>
        <v>0</v>
      </c>
      <c r="P51">
        <f ca="1"/>
        <v>0</v>
      </c>
      <c r="Q51">
        <f ca="1"/>
        <v>542.3671875</v>
      </c>
      <c r="R51">
        <f ca="1"/>
        <v>564.25</v>
      </c>
      <c r="S51">
        <f ca="1"/>
        <v>53</v>
      </c>
      <c r="T51">
        <f ca="1"/>
        <v>53</v>
      </c>
      <c r="U51">
        <f ca="1"/>
        <v>1</v>
      </c>
      <c r="V51">
        <f ca="1"/>
        <v>0</v>
      </c>
      <c r="W51">
        <f ca="1"/>
        <v>34</v>
      </c>
      <c r="X51">
        <f ca="1"/>
        <v>34</v>
      </c>
      <c r="Y51">
        <f ca="1"/>
        <v>0.96363636363636362</v>
      </c>
      <c r="Z51">
        <f ca="1"/>
        <v>0.64987819335208252</v>
      </c>
      <c r="AA51">
        <f ca="1"/>
        <v>0.64987819335208252</v>
      </c>
      <c r="AB51">
        <f ca="1"/>
        <v>0.64987819335208252</v>
      </c>
      <c r="AC51">
        <f ca="1"/>
        <v>1</v>
      </c>
      <c r="AD51">
        <f ca="1"/>
        <v>1</v>
      </c>
      <c r="AE51">
        <f ca="1"/>
        <v>1</v>
      </c>
      <c r="AF51">
        <f ca="1"/>
        <v>0.64987819335208252</v>
      </c>
      <c r="AG51">
        <f ca="1"/>
        <v>0.63264099746999192</v>
      </c>
      <c r="AH51">
        <f ca="1"/>
        <v>0.63264099746999192</v>
      </c>
      <c r="AI51">
        <f ca="1"/>
        <v>0.63264099746999192</v>
      </c>
      <c r="AJ51">
        <f ca="1"/>
        <v>0.96363636363636362</v>
      </c>
      <c r="AK51">
        <f ca="1"/>
        <v>0.96363636363636362</v>
      </c>
      <c r="AL51" s="5">
        <f ca="1"/>
        <v>0.96363636363636362</v>
      </c>
    </row>
    <row r="52" spans="2:38" x14ac:dyDescent="0.35">
      <c r="B52" s="70"/>
      <c r="C52" s="46" t="s">
        <v>82</v>
      </c>
      <c r="D52" s="47">
        <f t="shared" si="7"/>
        <v>30</v>
      </c>
      <c r="E52" s="70"/>
      <c r="F52" s="8" t="s">
        <v>8</v>
      </c>
      <c r="G52" s="10" cm="1">
        <f t="array" aca="1" ref="G52:AL52" ca="1">INDIRECT($C52&amp;"!$C"&amp;3+((ROW()-(D52+(ROUNDDOWN((ROW()-D52)/9, 0)*9)))*6)+ROUNDDOWN((ROW()-D52)/9, 0)&amp;":$AH"&amp;3+((ROW()-(D52+(ROUNDDOWN((ROW()-D52)/9, 0)*9)))*6)+ROUNDDOWN((ROW()-D52)/9, 0))</f>
        <v>5.8002406999999607</v>
      </c>
      <c r="H52">
        <f ca="1"/>
        <v>6.1220078999998009</v>
      </c>
      <c r="I52">
        <f ca="1"/>
        <v>0</v>
      </c>
      <c r="J52">
        <f ca="1"/>
        <v>11.984594900000049</v>
      </c>
      <c r="K52">
        <f ca="1"/>
        <v>16.766522500000061</v>
      </c>
      <c r="L52">
        <f ca="1"/>
        <v>16.766522500000061</v>
      </c>
      <c r="M52">
        <f ca="1"/>
        <v>16.766522500000061</v>
      </c>
      <c r="N52">
        <f ca="1"/>
        <v>0.31138585272727098</v>
      </c>
      <c r="O52">
        <f ca="1"/>
        <v>0</v>
      </c>
      <c r="P52">
        <f ca="1"/>
        <v>0</v>
      </c>
      <c r="Q52">
        <f ca="1"/>
        <v>611.19140625</v>
      </c>
      <c r="R52">
        <f ca="1"/>
        <v>631.98046875</v>
      </c>
      <c r="S52">
        <f ca="1"/>
        <v>53</v>
      </c>
      <c r="T52">
        <f ca="1"/>
        <v>53</v>
      </c>
      <c r="U52">
        <f ca="1"/>
        <v>1</v>
      </c>
      <c r="V52">
        <f ca="1"/>
        <v>0</v>
      </c>
      <c r="W52">
        <f ca="1"/>
        <v>34</v>
      </c>
      <c r="X52">
        <f ca="1"/>
        <v>34</v>
      </c>
      <c r="Y52">
        <f ca="1"/>
        <v>1</v>
      </c>
      <c r="Z52">
        <f ca="1"/>
        <v>0.66022119093009191</v>
      </c>
      <c r="AA52">
        <f ca="1"/>
        <v>0.66022119093009191</v>
      </c>
      <c r="AB52">
        <f ca="1"/>
        <v>0.66022119093009191</v>
      </c>
      <c r="AC52">
        <f ca="1"/>
        <v>1</v>
      </c>
      <c r="AD52">
        <f ca="1"/>
        <v>1</v>
      </c>
      <c r="AE52">
        <f ca="1"/>
        <v>1</v>
      </c>
      <c r="AF52">
        <f ca="1"/>
        <v>0.66022119093009191</v>
      </c>
      <c r="AG52">
        <f ca="1"/>
        <v>0.65814105974498172</v>
      </c>
      <c r="AH52">
        <f ca="1"/>
        <v>0.65814105974498172</v>
      </c>
      <c r="AI52">
        <f ca="1"/>
        <v>0.65814105974498172</v>
      </c>
      <c r="AJ52">
        <f ca="1"/>
        <v>1</v>
      </c>
      <c r="AK52">
        <f ca="1"/>
        <v>1</v>
      </c>
      <c r="AL52" s="5">
        <f ca="1"/>
        <v>1</v>
      </c>
    </row>
    <row r="53" spans="2:38" x14ac:dyDescent="0.35">
      <c r="B53" s="70"/>
      <c r="C53" s="46" t="s">
        <v>82</v>
      </c>
      <c r="D53" s="47">
        <f t="shared" si="7"/>
        <v>30</v>
      </c>
      <c r="E53" s="70"/>
      <c r="F53" s="8" t="s">
        <v>9</v>
      </c>
      <c r="G53" s="10" cm="1">
        <f t="array" aca="1" ref="G53:AL53" ca="1">INDIRECT($C53&amp;"!$C"&amp;3+((ROW()-(D53+(ROUNDDOWN((ROW()-D53)/9, 0)*9)))*6)+ROUNDDOWN((ROW()-D53)/9, 0)&amp;":$AH"&amp;3+((ROW()-(D53+(ROUNDDOWN((ROW()-D53)/9, 0)*9)))*6)+ROUNDDOWN((ROW()-D53)/9, 0))</f>
        <v>6.2420967999999561</v>
      </c>
      <c r="H53">
        <f ca="1"/>
        <v>6.7662270000000717</v>
      </c>
      <c r="I53">
        <f ca="1"/>
        <v>0</v>
      </c>
      <c r="J53">
        <f ca="1"/>
        <v>12.988323499999749</v>
      </c>
      <c r="K53">
        <f ca="1"/>
        <v>17.795641200000318</v>
      </c>
      <c r="L53">
        <f ca="1"/>
        <v>17.795641200000318</v>
      </c>
      <c r="M53">
        <f ca="1"/>
        <v>17.795641200000318</v>
      </c>
      <c r="N53">
        <f ca="1"/>
        <v>0.3235571127272785</v>
      </c>
      <c r="O53">
        <f ca="1"/>
        <v>0</v>
      </c>
      <c r="P53">
        <f ca="1"/>
        <v>0</v>
      </c>
      <c r="Q53">
        <f ca="1"/>
        <v>674.28125</v>
      </c>
      <c r="R53">
        <f ca="1"/>
        <v>695.125</v>
      </c>
      <c r="S53">
        <f ca="1"/>
        <v>55</v>
      </c>
      <c r="T53">
        <f ca="1"/>
        <v>55</v>
      </c>
      <c r="U53">
        <f ca="1"/>
        <v>1</v>
      </c>
      <c r="V53">
        <f ca="1"/>
        <v>0</v>
      </c>
      <c r="W53">
        <f ca="1"/>
        <v>34</v>
      </c>
      <c r="X53">
        <f ca="1"/>
        <v>34</v>
      </c>
      <c r="Y53">
        <f ca="1"/>
        <v>1</v>
      </c>
      <c r="Z53">
        <f ca="1"/>
        <v>0.6698504204044835</v>
      </c>
      <c r="AA53">
        <f ca="1"/>
        <v>0.6698504204044835</v>
      </c>
      <c r="AB53">
        <f ca="1"/>
        <v>0.6698504204044835</v>
      </c>
      <c r="AC53">
        <f ca="1"/>
        <v>1</v>
      </c>
      <c r="AD53">
        <f ca="1"/>
        <v>1</v>
      </c>
      <c r="AE53">
        <f ca="1"/>
        <v>1</v>
      </c>
      <c r="AF53">
        <f ca="1"/>
        <v>0.6698504204044835</v>
      </c>
      <c r="AG53">
        <f ca="1"/>
        <v>0.6698504204044835</v>
      </c>
      <c r="AH53">
        <f ca="1"/>
        <v>0.6698504204044835</v>
      </c>
      <c r="AI53">
        <f ca="1"/>
        <v>0.6698504204044835</v>
      </c>
      <c r="AJ53">
        <f ca="1"/>
        <v>1</v>
      </c>
      <c r="AK53">
        <f ca="1"/>
        <v>1</v>
      </c>
      <c r="AL53" s="5">
        <f ca="1"/>
        <v>1</v>
      </c>
    </row>
    <row r="54" spans="2:38" x14ac:dyDescent="0.35">
      <c r="B54" s="70"/>
      <c r="C54" s="46" t="s">
        <v>82</v>
      </c>
      <c r="D54" s="47">
        <f t="shared" si="7"/>
        <v>30</v>
      </c>
      <c r="E54" s="70"/>
      <c r="F54" s="8" t="s">
        <v>10</v>
      </c>
      <c r="G54" s="10" cm="1">
        <f t="array" aca="1" ref="G54:AL54" ca="1">INDIRECT($C54&amp;"!$C"&amp;3+((ROW()-(D54+(ROUNDDOWN((ROW()-D54)/9, 0)*9)))*6)+ROUNDDOWN((ROW()-D54)/9, 0)&amp;":$AH"&amp;3+((ROW()-(D54+(ROUNDDOWN((ROW()-D54)/9, 0)*9)))*6)+ROUNDDOWN((ROW()-D54)/9, 0))</f>
        <v>6.3341551999994863</v>
      </c>
      <c r="H54">
        <f ca="1"/>
        <v>15.042500099999931</v>
      </c>
      <c r="I54">
        <f ca="1"/>
        <v>0</v>
      </c>
      <c r="J54">
        <f ca="1"/>
        <v>21.302710099999931</v>
      </c>
      <c r="K54">
        <f ca="1"/>
        <v>25.71736419999996</v>
      </c>
      <c r="L54">
        <f ca="1"/>
        <v>25.71736419999996</v>
      </c>
      <c r="M54">
        <f ca="1"/>
        <v>25.71736419999996</v>
      </c>
      <c r="N54">
        <f ca="1"/>
        <v>0.46758843999999927</v>
      </c>
      <c r="O54">
        <f ca="1"/>
        <v>0</v>
      </c>
      <c r="P54">
        <f ca="1"/>
        <v>0</v>
      </c>
      <c r="Q54">
        <f ca="1"/>
        <v>738.515625</v>
      </c>
      <c r="R54">
        <f ca="1"/>
        <v>757.72265625</v>
      </c>
      <c r="S54">
        <f ca="1"/>
        <v>55</v>
      </c>
      <c r="T54">
        <f ca="1"/>
        <v>55</v>
      </c>
      <c r="U54">
        <f ca="1"/>
        <v>1</v>
      </c>
      <c r="V54">
        <f ca="1"/>
        <v>0</v>
      </c>
      <c r="W54">
        <f ca="1"/>
        <v>34</v>
      </c>
      <c r="X54">
        <f ca="1"/>
        <v>34</v>
      </c>
      <c r="Y54">
        <f ca="1"/>
        <v>1</v>
      </c>
      <c r="Z54">
        <f ca="1"/>
        <v>0.68169084275071734</v>
      </c>
      <c r="AA54">
        <f ca="1"/>
        <v>0.68169084275071734</v>
      </c>
      <c r="AB54">
        <f ca="1"/>
        <v>0.68169084275071734</v>
      </c>
      <c r="AC54">
        <f ca="1"/>
        <v>1</v>
      </c>
      <c r="AD54">
        <f ca="1"/>
        <v>1</v>
      </c>
      <c r="AE54">
        <f ca="1"/>
        <v>1</v>
      </c>
      <c r="AF54">
        <f ca="1"/>
        <v>0.68169084275071734</v>
      </c>
      <c r="AG54">
        <f ca="1"/>
        <v>0.68169084275071734</v>
      </c>
      <c r="AH54">
        <f ca="1"/>
        <v>0.68169084275071734</v>
      </c>
      <c r="AI54">
        <f ca="1"/>
        <v>0.68169084275071734</v>
      </c>
      <c r="AJ54">
        <f ca="1"/>
        <v>1</v>
      </c>
      <c r="AK54">
        <f ca="1"/>
        <v>1</v>
      </c>
      <c r="AL54" s="5">
        <f ca="1"/>
        <v>1</v>
      </c>
    </row>
    <row r="55" spans="2:38" x14ac:dyDescent="0.35">
      <c r="B55" s="70"/>
      <c r="C55" s="46" t="s">
        <v>82</v>
      </c>
      <c r="D55" s="47">
        <f t="shared" si="7"/>
        <v>30</v>
      </c>
      <c r="E55" s="70"/>
      <c r="F55" s="8" t="s">
        <v>11</v>
      </c>
      <c r="G55">
        <f t="shared" ref="G55:AL55" ca="1" si="12">G53-G51</f>
        <v>0.45141279999990047</v>
      </c>
      <c r="H55">
        <f t="shared" ca="1" si="12"/>
        <v>1.3638156999999751</v>
      </c>
      <c r="I55">
        <f t="shared" ca="1" si="12"/>
        <v>0</v>
      </c>
      <c r="J55">
        <f t="shared" ca="1" si="12"/>
        <v>1.7458339999999186</v>
      </c>
      <c r="K55">
        <f t="shared" ca="1" si="12"/>
        <v>1.9180917000001081</v>
      </c>
      <c r="L55">
        <f t="shared" ca="1" si="12"/>
        <v>1.9180917000001081</v>
      </c>
      <c r="M55">
        <f t="shared" ca="1" si="12"/>
        <v>1.9180917000001081</v>
      </c>
      <c r="N55">
        <f t="shared" ca="1" si="12"/>
        <v>2.4802133482000277E-2</v>
      </c>
      <c r="O55">
        <f t="shared" ca="1" si="12"/>
        <v>0</v>
      </c>
      <c r="P55">
        <f t="shared" ca="1" si="12"/>
        <v>0</v>
      </c>
      <c r="Q55">
        <f t="shared" ca="1" si="12"/>
        <v>131.9140625</v>
      </c>
      <c r="R55">
        <f t="shared" ca="1" si="12"/>
        <v>130.875</v>
      </c>
      <c r="S55">
        <f t="shared" ca="1" si="12"/>
        <v>2</v>
      </c>
      <c r="T55">
        <f t="shared" ca="1" si="12"/>
        <v>2</v>
      </c>
      <c r="U55">
        <f t="shared" ca="1" si="12"/>
        <v>0</v>
      </c>
      <c r="V55">
        <f t="shared" ca="1" si="12"/>
        <v>0</v>
      </c>
      <c r="W55">
        <f t="shared" ca="1" si="12"/>
        <v>0</v>
      </c>
      <c r="X55">
        <f t="shared" ca="1" si="12"/>
        <v>0</v>
      </c>
      <c r="Y55">
        <f t="shared" ca="1" si="12"/>
        <v>3.6363636363636376E-2</v>
      </c>
      <c r="Z55">
        <f t="shared" ca="1" si="12"/>
        <v>1.9972227052400982E-2</v>
      </c>
      <c r="AA55">
        <f t="shared" ca="1" si="12"/>
        <v>1.9972227052400982E-2</v>
      </c>
      <c r="AB55">
        <f t="shared" ca="1" si="12"/>
        <v>1.9972227052400982E-2</v>
      </c>
      <c r="AC55">
        <f t="shared" ca="1" si="12"/>
        <v>0</v>
      </c>
      <c r="AD55">
        <f t="shared" ca="1" si="12"/>
        <v>0</v>
      </c>
      <c r="AE55">
        <f t="shared" ca="1" si="12"/>
        <v>0</v>
      </c>
      <c r="AF55">
        <f t="shared" ca="1" si="12"/>
        <v>1.9972227052400982E-2</v>
      </c>
      <c r="AG55">
        <f t="shared" ca="1" si="12"/>
        <v>3.7209422934491587E-2</v>
      </c>
      <c r="AH55">
        <f t="shared" ca="1" si="12"/>
        <v>3.7209422934491587E-2</v>
      </c>
      <c r="AI55">
        <f t="shared" ca="1" si="12"/>
        <v>3.7209422934491587E-2</v>
      </c>
      <c r="AJ55">
        <f t="shared" ca="1" si="12"/>
        <v>3.6363636363636376E-2</v>
      </c>
      <c r="AK55">
        <f t="shared" ca="1" si="12"/>
        <v>3.6363636363636376E-2</v>
      </c>
      <c r="AL55" s="5">
        <f t="shared" ca="1" si="12"/>
        <v>3.6363636363636376E-2</v>
      </c>
    </row>
    <row r="56" spans="2:38" ht="15" thickBot="1" x14ac:dyDescent="0.4">
      <c r="B56" s="63"/>
      <c r="C56" s="48" t="s">
        <v>82</v>
      </c>
      <c r="D56" s="49">
        <f t="shared" si="7"/>
        <v>30</v>
      </c>
      <c r="E56" s="63"/>
      <c r="F56" s="4" t="s">
        <v>12</v>
      </c>
      <c r="G56" s="13">
        <f t="shared" ref="G56:AL56" ca="1" si="13">G54-G50</f>
        <v>0.57892679999937968</v>
      </c>
      <c r="H56" s="13">
        <f t="shared" ca="1" si="13"/>
        <v>10.585093799999985</v>
      </c>
      <c r="I56" s="13">
        <f t="shared" ca="1" si="13"/>
        <v>0</v>
      </c>
      <c r="J56" s="13">
        <f t="shared" ca="1" si="13"/>
        <v>11.049297300000042</v>
      </c>
      <c r="K56" s="13">
        <f t="shared" ca="1" si="13"/>
        <v>10.84852789999996</v>
      </c>
      <c r="L56" s="13">
        <f t="shared" ca="1" si="13"/>
        <v>10.84852789999996</v>
      </c>
      <c r="M56" s="13">
        <f t="shared" ca="1" si="13"/>
        <v>10.84852789999996</v>
      </c>
      <c r="N56" s="13">
        <f t="shared" ca="1" si="13"/>
        <v>0.18704435886792375</v>
      </c>
      <c r="O56" s="13">
        <f t="shared" ca="1" si="13"/>
        <v>0</v>
      </c>
      <c r="P56" s="13">
        <f t="shared" ca="1" si="13"/>
        <v>0</v>
      </c>
      <c r="Q56" s="13">
        <f t="shared" ca="1" si="13"/>
        <v>280.47265625</v>
      </c>
      <c r="R56" s="13">
        <f t="shared" ca="1" si="13"/>
        <v>277.77734375</v>
      </c>
      <c r="S56" s="13">
        <f t="shared" ca="1" si="13"/>
        <v>2</v>
      </c>
      <c r="T56" s="13">
        <f t="shared" ca="1" si="13"/>
        <v>2</v>
      </c>
      <c r="U56" s="13">
        <f t="shared" ca="1" si="13"/>
        <v>0</v>
      </c>
      <c r="V56" s="13">
        <f t="shared" ca="1" si="13"/>
        <v>0</v>
      </c>
      <c r="W56" s="13">
        <f t="shared" ca="1" si="13"/>
        <v>0</v>
      </c>
      <c r="X56" s="13">
        <f t="shared" ca="1" si="13"/>
        <v>0</v>
      </c>
      <c r="Y56" s="13">
        <f t="shared" ca="1" si="13"/>
        <v>3.6363636363636376E-2</v>
      </c>
      <c r="Z56" s="13">
        <f t="shared" ca="1" si="13"/>
        <v>9.2349892777395581E-2</v>
      </c>
      <c r="AA56" s="13">
        <f t="shared" ca="1" si="13"/>
        <v>9.2349892777395581E-2</v>
      </c>
      <c r="AB56" s="13">
        <f t="shared" ca="1" si="13"/>
        <v>9.2349892777395581E-2</v>
      </c>
      <c r="AC56" s="13">
        <f t="shared" ca="1" si="13"/>
        <v>0</v>
      </c>
      <c r="AD56" s="13">
        <f t="shared" ca="1" si="13"/>
        <v>0</v>
      </c>
      <c r="AE56" s="13">
        <f t="shared" ca="1" si="13"/>
        <v>0</v>
      </c>
      <c r="AF56" s="13">
        <f t="shared" ca="1" si="13"/>
        <v>9.2349892777395581E-2</v>
      </c>
      <c r="AG56" s="13">
        <f t="shared" ca="1" si="13"/>
        <v>0.11378047277642545</v>
      </c>
      <c r="AH56" s="13">
        <f t="shared" ca="1" si="13"/>
        <v>0.11378047277642545</v>
      </c>
      <c r="AI56" s="13">
        <f t="shared" ca="1" si="13"/>
        <v>0.11378047277642545</v>
      </c>
      <c r="AJ56" s="13">
        <f t="shared" ca="1" si="13"/>
        <v>3.6363636363636376E-2</v>
      </c>
      <c r="AK56" s="13">
        <f t="shared" ca="1" si="13"/>
        <v>3.6363636363636376E-2</v>
      </c>
      <c r="AL56" s="14">
        <f t="shared" ca="1" si="13"/>
        <v>3.6363636363636376E-2</v>
      </c>
    </row>
    <row r="57" spans="2:38" x14ac:dyDescent="0.35">
      <c r="B57" s="70">
        <v>3</v>
      </c>
      <c r="C57" s="44" t="s">
        <v>83</v>
      </c>
      <c r="D57" s="45">
        <f>3+ROUNDDOWN((ROW()-3)/27, 0)*27</f>
        <v>57</v>
      </c>
      <c r="E57" s="62">
        <v>3</v>
      </c>
      <c r="F57" s="15" t="s">
        <v>4</v>
      </c>
      <c r="G57" s="15" cm="1">
        <f t="array" aca="1" ref="G57:AL57" ca="1">INDIRECT($C57&amp;"!$C"&amp;3+((ROW()-(D57+(ROUNDDOWN((ROW()-D57)/9, 0)*9)))*6)+ROUNDDOWN((ROW()-D57)/9, 0)&amp;":$AH"&amp;3+((ROW()-(D57+(ROUNDDOWN((ROW()-D57)/9, 0)*9)))*6)+ROUNDDOWN((ROW()-D57)/9, 0))</f>
        <v>1.1328400040000031</v>
      </c>
      <c r="H57" s="9">
        <f ca="1"/>
        <v>0.80895582799995058</v>
      </c>
      <c r="I57" s="9">
        <f ca="1"/>
        <v>0</v>
      </c>
      <c r="J57" s="9">
        <f ca="1"/>
        <v>1.941795831999954</v>
      </c>
      <c r="K57" s="9">
        <f ca="1"/>
        <v>1.941795831999954</v>
      </c>
      <c r="L57" s="9">
        <f ca="1"/>
        <v>1.941795831999954</v>
      </c>
      <c r="M57" s="9">
        <f ca="1"/>
        <v>1.941795831999954</v>
      </c>
      <c r="N57" s="9">
        <f ca="1"/>
        <v>9.7089791599997671E-2</v>
      </c>
      <c r="O57" s="9">
        <f ca="1"/>
        <v>0</v>
      </c>
      <c r="P57" s="9">
        <f ca="1"/>
        <v>0</v>
      </c>
      <c r="Q57" s="9">
        <f ca="1"/>
        <v>593.4034375</v>
      </c>
      <c r="R57" s="9">
        <f ca="1"/>
        <v>591.57140625</v>
      </c>
      <c r="S57" s="9">
        <f ca="1"/>
        <v>20</v>
      </c>
      <c r="T57" s="9">
        <f ca="1"/>
        <v>20</v>
      </c>
      <c r="U57" s="9">
        <f ca="1"/>
        <v>1</v>
      </c>
      <c r="V57" s="9">
        <f ca="1"/>
        <v>20</v>
      </c>
      <c r="W57" s="9">
        <f ca="1"/>
        <v>1</v>
      </c>
      <c r="X57" s="9">
        <f ca="1"/>
        <v>0</v>
      </c>
      <c r="Y57" s="9">
        <f ca="1"/>
        <v>1</v>
      </c>
      <c r="Z57" s="9">
        <f ca="1"/>
        <v>1</v>
      </c>
      <c r="AA57" s="9">
        <f ca="1"/>
        <v>1</v>
      </c>
      <c r="AB57" s="9">
        <f ca="1"/>
        <v>1</v>
      </c>
      <c r="AC57" s="9">
        <f ca="1"/>
        <v>1</v>
      </c>
      <c r="AD57" s="9">
        <f ca="1"/>
        <v>1</v>
      </c>
      <c r="AE57" s="9">
        <f ca="1"/>
        <v>1</v>
      </c>
      <c r="AF57" s="9">
        <f ca="1"/>
        <v>1</v>
      </c>
      <c r="AG57" s="9">
        <f ca="1"/>
        <v>1</v>
      </c>
      <c r="AH57" s="9">
        <f ca="1"/>
        <v>1</v>
      </c>
      <c r="AI57" s="9">
        <f ca="1"/>
        <v>1</v>
      </c>
      <c r="AJ57" s="9">
        <f ca="1"/>
        <v>1</v>
      </c>
      <c r="AK57" s="9">
        <f ca="1"/>
        <v>1</v>
      </c>
      <c r="AL57" s="16">
        <f ca="1"/>
        <v>1</v>
      </c>
    </row>
    <row r="58" spans="2:38" x14ac:dyDescent="0.35">
      <c r="B58" s="70"/>
      <c r="C58" s="46" t="s">
        <v>83</v>
      </c>
      <c r="D58" s="47">
        <f t="shared" ref="D58:D83" si="14">3+ROUNDDOWN((ROW()-3)/27, 0)*27</f>
        <v>57</v>
      </c>
      <c r="E58" s="70"/>
      <c r="F58" s="10" t="s">
        <v>5</v>
      </c>
      <c r="G58" s="10" cm="1">
        <f t="array" aca="1" ref="G58:AL58" ca="1">INDIRECT($C58&amp;"!$C"&amp;3+((ROW()-(D58+(ROUNDDOWN((ROW()-D58)/9, 0)*9)))*6)+ROUNDDOWN((ROW()-D58)/9, 0)&amp;":$AH"&amp;3+((ROW()-(D58+(ROUNDDOWN((ROW()-D58)/9, 0)*9)))*6)+ROUNDDOWN((ROW()-D58)/9, 0))</f>
        <v>5.5718000296345986E-3</v>
      </c>
      <c r="H58">
        <f ca="1"/>
        <v>0.1167713177556324</v>
      </c>
      <c r="I58">
        <f ca="1"/>
        <v>0</v>
      </c>
      <c r="J58">
        <f ca="1"/>
        <v>0.1176352521203879</v>
      </c>
      <c r="K58">
        <f ca="1"/>
        <v>0.1176352521203879</v>
      </c>
      <c r="L58">
        <f ca="1"/>
        <v>0.1176352521203879</v>
      </c>
      <c r="M58">
        <f ca="1"/>
        <v>0.1176352521203879</v>
      </c>
      <c r="N58">
        <f ca="1"/>
        <v>5.8817626060193888E-3</v>
      </c>
      <c r="O58">
        <f ca="1"/>
        <v>0</v>
      </c>
      <c r="P58">
        <f ca="1"/>
        <v>0</v>
      </c>
      <c r="Q58">
        <f ca="1"/>
        <v>135.86218916547159</v>
      </c>
      <c r="R58">
        <f ca="1"/>
        <v>134.2618286657756</v>
      </c>
      <c r="S58">
        <f ca="1"/>
        <v>0</v>
      </c>
      <c r="T58">
        <f ca="1"/>
        <v>0</v>
      </c>
      <c r="U58">
        <f ca="1"/>
        <v>0</v>
      </c>
      <c r="V58">
        <f ca="1"/>
        <v>0</v>
      </c>
      <c r="W58">
        <f ca="1"/>
        <v>0</v>
      </c>
      <c r="X58">
        <f ca="1"/>
        <v>0</v>
      </c>
      <c r="Y58">
        <f ca="1"/>
        <v>0</v>
      </c>
      <c r="Z58">
        <f ca="1"/>
        <v>0</v>
      </c>
      <c r="AA58">
        <f ca="1"/>
        <v>0</v>
      </c>
      <c r="AB58">
        <f ca="1"/>
        <v>0</v>
      </c>
      <c r="AC58">
        <f ca="1"/>
        <v>0</v>
      </c>
      <c r="AD58">
        <f ca="1"/>
        <v>0</v>
      </c>
      <c r="AE58">
        <f ca="1"/>
        <v>0</v>
      </c>
      <c r="AF58">
        <f ca="1"/>
        <v>0</v>
      </c>
      <c r="AG58">
        <f ca="1"/>
        <v>0</v>
      </c>
      <c r="AH58">
        <f ca="1"/>
        <v>0</v>
      </c>
      <c r="AI58">
        <f ca="1"/>
        <v>0</v>
      </c>
      <c r="AJ58">
        <f ca="1"/>
        <v>0</v>
      </c>
      <c r="AK58">
        <f ca="1"/>
        <v>0</v>
      </c>
      <c r="AL58" s="5">
        <f ca="1"/>
        <v>0</v>
      </c>
    </row>
    <row r="59" spans="2:38" x14ac:dyDescent="0.35">
      <c r="B59" s="70"/>
      <c r="C59" s="46" t="s">
        <v>83</v>
      </c>
      <c r="D59" s="47">
        <f t="shared" si="14"/>
        <v>57</v>
      </c>
      <c r="E59" s="70"/>
      <c r="F59" s="10" t="s">
        <v>6</v>
      </c>
      <c r="G59" s="10" cm="1">
        <f t="array" aca="1" ref="G59:AL59" ca="1">INDIRECT($C59&amp;"!$C"&amp;3+((ROW()-(D59+(ROUNDDOWN((ROW()-D59)/9, 0)*9)))*6)+ROUNDDOWN((ROW()-D59)/9, 0)&amp;":$AH"&amp;3+((ROW()-(D59+(ROUNDDOWN((ROW()-D59)/9, 0)*9)))*6)+ROUNDDOWN((ROW()-D59)/9, 0))</f>
        <v>1.1245418000000029</v>
      </c>
      <c r="H59">
        <f ca="1"/>
        <v>0.64891529999994191</v>
      </c>
      <c r="I59">
        <f ca="1"/>
        <v>0</v>
      </c>
      <c r="J59">
        <f ca="1"/>
        <v>1.778497300000083</v>
      </c>
      <c r="K59">
        <f ca="1"/>
        <v>1.778497300000083</v>
      </c>
      <c r="L59">
        <f ca="1"/>
        <v>1.778497300000083</v>
      </c>
      <c r="M59">
        <f ca="1"/>
        <v>1.778497300000083</v>
      </c>
      <c r="N59">
        <f ca="1"/>
        <v>8.8924865000004155E-2</v>
      </c>
      <c r="O59">
        <f ca="1"/>
        <v>0</v>
      </c>
      <c r="P59">
        <f ca="1"/>
        <v>0</v>
      </c>
      <c r="Q59">
        <f ca="1"/>
        <v>332.04296875</v>
      </c>
      <c r="R59">
        <f ca="1"/>
        <v>336.97265625</v>
      </c>
      <c r="S59">
        <f ca="1"/>
        <v>20</v>
      </c>
      <c r="T59">
        <f ca="1"/>
        <v>20</v>
      </c>
      <c r="U59">
        <f ca="1"/>
        <v>1</v>
      </c>
      <c r="V59">
        <f ca="1"/>
        <v>20</v>
      </c>
      <c r="W59">
        <f ca="1"/>
        <v>1</v>
      </c>
      <c r="X59">
        <f ca="1"/>
        <v>0</v>
      </c>
      <c r="Y59">
        <f ca="1"/>
        <v>1</v>
      </c>
      <c r="Z59">
        <f ca="1"/>
        <v>1</v>
      </c>
      <c r="AA59">
        <f ca="1"/>
        <v>1</v>
      </c>
      <c r="AB59">
        <f ca="1"/>
        <v>1</v>
      </c>
      <c r="AC59">
        <f ca="1"/>
        <v>1</v>
      </c>
      <c r="AD59">
        <f ca="1"/>
        <v>1</v>
      </c>
      <c r="AE59">
        <f ca="1"/>
        <v>1</v>
      </c>
      <c r="AF59">
        <f ca="1"/>
        <v>1</v>
      </c>
      <c r="AG59">
        <f ca="1"/>
        <v>1</v>
      </c>
      <c r="AH59">
        <f ca="1"/>
        <v>1</v>
      </c>
      <c r="AI59">
        <f ca="1"/>
        <v>1</v>
      </c>
      <c r="AJ59">
        <f ca="1"/>
        <v>1</v>
      </c>
      <c r="AK59">
        <f ca="1"/>
        <v>1</v>
      </c>
      <c r="AL59" s="5">
        <f ca="1"/>
        <v>1</v>
      </c>
    </row>
    <row r="60" spans="2:38" x14ac:dyDescent="0.35">
      <c r="B60" s="70"/>
      <c r="C60" s="46" t="s">
        <v>83</v>
      </c>
      <c r="D60" s="47">
        <f t="shared" si="14"/>
        <v>57</v>
      </c>
      <c r="E60" s="70"/>
      <c r="F60" s="10" t="s">
        <v>7</v>
      </c>
      <c r="G60" s="10" cm="1">
        <f t="array" aca="1" ref="G60:AL60" ca="1">INDIRECT($C60&amp;"!$C"&amp;3+((ROW()-(D60+(ROUNDDOWN((ROW()-D60)/9, 0)*9)))*6)+ROUNDDOWN((ROW()-D60)/9, 0)&amp;":$AH"&amp;3+((ROW()-(D60+(ROUNDDOWN((ROW()-D60)/9, 0)*9)))*6)+ROUNDDOWN((ROW()-D60)/9, 0))</f>
        <v>1.127911199999744</v>
      </c>
      <c r="H60">
        <f ca="1"/>
        <v>0.72316359999967972</v>
      </c>
      <c r="I60">
        <f ca="1"/>
        <v>0</v>
      </c>
      <c r="J60">
        <f ca="1"/>
        <v>1.852267199999915</v>
      </c>
      <c r="K60">
        <f ca="1"/>
        <v>1.852267199999915</v>
      </c>
      <c r="L60">
        <f ca="1"/>
        <v>1.852267199999915</v>
      </c>
      <c r="M60">
        <f ca="1"/>
        <v>1.852267199999915</v>
      </c>
      <c r="N60">
        <f ca="1"/>
        <v>9.2613359999995731E-2</v>
      </c>
      <c r="O60">
        <f ca="1"/>
        <v>0</v>
      </c>
      <c r="P60">
        <f ca="1"/>
        <v>0</v>
      </c>
      <c r="Q60">
        <f ca="1"/>
        <v>518.80078125</v>
      </c>
      <c r="R60">
        <f ca="1"/>
        <v>514.85546875</v>
      </c>
      <c r="S60">
        <f ca="1"/>
        <v>20</v>
      </c>
      <c r="T60">
        <f ca="1"/>
        <v>20</v>
      </c>
      <c r="U60">
        <f ca="1"/>
        <v>1</v>
      </c>
      <c r="V60">
        <f ca="1"/>
        <v>20</v>
      </c>
      <c r="W60">
        <f ca="1"/>
        <v>1</v>
      </c>
      <c r="X60">
        <f ca="1"/>
        <v>0</v>
      </c>
      <c r="Y60">
        <f ca="1"/>
        <v>1</v>
      </c>
      <c r="Z60">
        <f ca="1"/>
        <v>1</v>
      </c>
      <c r="AA60">
        <f ca="1"/>
        <v>1</v>
      </c>
      <c r="AB60">
        <f ca="1"/>
        <v>1</v>
      </c>
      <c r="AC60">
        <f ca="1"/>
        <v>1</v>
      </c>
      <c r="AD60">
        <f ca="1"/>
        <v>1</v>
      </c>
      <c r="AE60">
        <f ca="1"/>
        <v>1</v>
      </c>
      <c r="AF60">
        <f ca="1"/>
        <v>1</v>
      </c>
      <c r="AG60">
        <f ca="1"/>
        <v>1</v>
      </c>
      <c r="AH60">
        <f ca="1"/>
        <v>1</v>
      </c>
      <c r="AI60">
        <f ca="1"/>
        <v>1</v>
      </c>
      <c r="AJ60">
        <f ca="1"/>
        <v>1</v>
      </c>
      <c r="AK60">
        <f ca="1"/>
        <v>1</v>
      </c>
      <c r="AL60" s="5">
        <f ca="1"/>
        <v>1</v>
      </c>
    </row>
    <row r="61" spans="2:38" x14ac:dyDescent="0.35">
      <c r="B61" s="70"/>
      <c r="C61" s="46" t="s">
        <v>83</v>
      </c>
      <c r="D61" s="47">
        <f t="shared" si="14"/>
        <v>57</v>
      </c>
      <c r="E61" s="70"/>
      <c r="F61" s="10" t="s">
        <v>8</v>
      </c>
      <c r="G61" s="10" cm="1">
        <f t="array" aca="1" ref="G61:AL61" ca="1">INDIRECT($C61&amp;"!$C"&amp;3+((ROW()-(D61+(ROUNDDOWN((ROW()-D61)/9, 0)*9)))*6)+ROUNDDOWN((ROW()-D61)/9, 0)&amp;":$AH"&amp;3+((ROW()-(D61+(ROUNDDOWN((ROW()-D61)/9, 0)*9)))*6)+ROUNDDOWN((ROW()-D61)/9, 0))</f>
        <v>1.131412800000021</v>
      </c>
      <c r="H61">
        <f ca="1"/>
        <v>0.77961739999977908</v>
      </c>
      <c r="I61">
        <f ca="1"/>
        <v>0</v>
      </c>
      <c r="J61">
        <f ca="1"/>
        <v>1.909820700000068</v>
      </c>
      <c r="K61">
        <f ca="1"/>
        <v>1.909820700000068</v>
      </c>
      <c r="L61">
        <f ca="1"/>
        <v>1.909820700000068</v>
      </c>
      <c r="M61">
        <f ca="1"/>
        <v>1.909820700000068</v>
      </c>
      <c r="N61">
        <f ca="1"/>
        <v>9.5491035000003416E-2</v>
      </c>
      <c r="O61">
        <f ca="1"/>
        <v>0</v>
      </c>
      <c r="P61">
        <f ca="1"/>
        <v>0</v>
      </c>
      <c r="Q61">
        <f ca="1"/>
        <v>611.23046875</v>
      </c>
      <c r="R61">
        <f ca="1"/>
        <v>608.6796875</v>
      </c>
      <c r="S61">
        <f ca="1"/>
        <v>20</v>
      </c>
      <c r="T61">
        <f ca="1"/>
        <v>20</v>
      </c>
      <c r="U61">
        <f ca="1"/>
        <v>1</v>
      </c>
      <c r="V61">
        <f ca="1"/>
        <v>20</v>
      </c>
      <c r="W61">
        <f ca="1"/>
        <v>1</v>
      </c>
      <c r="X61">
        <f ca="1"/>
        <v>0</v>
      </c>
      <c r="Y61">
        <f ca="1"/>
        <v>1</v>
      </c>
      <c r="Z61">
        <f ca="1"/>
        <v>1</v>
      </c>
      <c r="AA61">
        <f ca="1"/>
        <v>1</v>
      </c>
      <c r="AB61">
        <f ca="1"/>
        <v>1</v>
      </c>
      <c r="AC61">
        <f ca="1"/>
        <v>1</v>
      </c>
      <c r="AD61">
        <f ca="1"/>
        <v>1</v>
      </c>
      <c r="AE61">
        <f ca="1"/>
        <v>1</v>
      </c>
      <c r="AF61">
        <f ca="1"/>
        <v>1</v>
      </c>
      <c r="AG61">
        <f ca="1"/>
        <v>1</v>
      </c>
      <c r="AH61">
        <f ca="1"/>
        <v>1</v>
      </c>
      <c r="AI61">
        <f ca="1"/>
        <v>1</v>
      </c>
      <c r="AJ61">
        <f ca="1"/>
        <v>1</v>
      </c>
      <c r="AK61">
        <f ca="1"/>
        <v>1</v>
      </c>
      <c r="AL61" s="5">
        <f ca="1"/>
        <v>1</v>
      </c>
    </row>
    <row r="62" spans="2:38" x14ac:dyDescent="0.35">
      <c r="B62" s="70"/>
      <c r="C62" s="46" t="s">
        <v>83</v>
      </c>
      <c r="D62" s="47">
        <f t="shared" si="14"/>
        <v>57</v>
      </c>
      <c r="E62" s="70"/>
      <c r="F62" s="10" t="s">
        <v>9</v>
      </c>
      <c r="G62" s="10" cm="1">
        <f t="array" aca="1" ref="G62:AL62" ca="1">INDIRECT($C62&amp;"!$C"&amp;3+((ROW()-(D62+(ROUNDDOWN((ROW()-D62)/9, 0)*9)))*6)+ROUNDDOWN((ROW()-D62)/9, 0)&amp;":$AH"&amp;3+((ROW()-(D62+(ROUNDDOWN((ROW()-D62)/9, 0)*9)))*6)+ROUNDDOWN((ROW()-D62)/9, 0))</f>
        <v>1.1382426000000121</v>
      </c>
      <c r="H62">
        <f ca="1"/>
        <v>0.84288560000038615</v>
      </c>
      <c r="I62">
        <f ca="1"/>
        <v>0</v>
      </c>
      <c r="J62">
        <f ca="1"/>
        <v>1.9722847000000461</v>
      </c>
      <c r="K62">
        <f ca="1"/>
        <v>1.9722847000000461</v>
      </c>
      <c r="L62">
        <f ca="1"/>
        <v>1.9722847000000461</v>
      </c>
      <c r="M62">
        <f ca="1"/>
        <v>1.9722847000000461</v>
      </c>
      <c r="N62">
        <f ca="1"/>
        <v>9.8614235000002284E-2</v>
      </c>
      <c r="O62">
        <f ca="1"/>
        <v>0</v>
      </c>
      <c r="P62">
        <f ca="1"/>
        <v>0</v>
      </c>
      <c r="Q62">
        <f ca="1"/>
        <v>692.83984375</v>
      </c>
      <c r="R62">
        <f ca="1"/>
        <v>690.09765625</v>
      </c>
      <c r="S62">
        <f ca="1"/>
        <v>20</v>
      </c>
      <c r="T62">
        <f ca="1"/>
        <v>20</v>
      </c>
      <c r="U62">
        <f ca="1"/>
        <v>1</v>
      </c>
      <c r="V62">
        <f ca="1"/>
        <v>20</v>
      </c>
      <c r="W62">
        <f ca="1"/>
        <v>1</v>
      </c>
      <c r="X62">
        <f ca="1"/>
        <v>0</v>
      </c>
      <c r="Y62">
        <f ca="1"/>
        <v>1</v>
      </c>
      <c r="Z62">
        <f ca="1"/>
        <v>1</v>
      </c>
      <c r="AA62">
        <f ca="1"/>
        <v>1</v>
      </c>
      <c r="AB62">
        <f ca="1"/>
        <v>1</v>
      </c>
      <c r="AC62">
        <f ca="1"/>
        <v>1</v>
      </c>
      <c r="AD62">
        <f ca="1"/>
        <v>1</v>
      </c>
      <c r="AE62">
        <f ca="1"/>
        <v>1</v>
      </c>
      <c r="AF62">
        <f ca="1"/>
        <v>1</v>
      </c>
      <c r="AG62">
        <f ca="1"/>
        <v>1</v>
      </c>
      <c r="AH62">
        <f ca="1"/>
        <v>1</v>
      </c>
      <c r="AI62">
        <f ca="1"/>
        <v>1</v>
      </c>
      <c r="AJ62">
        <f ca="1"/>
        <v>1</v>
      </c>
      <c r="AK62">
        <f ca="1"/>
        <v>1</v>
      </c>
      <c r="AL62" s="5">
        <f ca="1"/>
        <v>1</v>
      </c>
    </row>
    <row r="63" spans="2:38" x14ac:dyDescent="0.35">
      <c r="B63" s="70"/>
      <c r="C63" s="46" t="s">
        <v>83</v>
      </c>
      <c r="D63" s="47">
        <f t="shared" si="14"/>
        <v>57</v>
      </c>
      <c r="E63" s="70"/>
      <c r="F63" s="10" t="s">
        <v>10</v>
      </c>
      <c r="G63" s="10" cm="1">
        <f t="array" aca="1" ref="G63:AL63" ca="1">INDIRECT($C63&amp;"!$C"&amp;3+((ROW()-(D63+(ROUNDDOWN((ROW()-D63)/9, 0)*9)))*6)+ROUNDDOWN((ROW()-D63)/9, 0)&amp;":$AH"&amp;3+((ROW()-(D63+(ROUNDDOWN((ROW()-D63)/9, 0)*9)))*6)+ROUNDDOWN((ROW()-D63)/9, 0))</f>
        <v>1.1418333999999959</v>
      </c>
      <c r="H63">
        <f ca="1"/>
        <v>1.071165300000416</v>
      </c>
      <c r="I63">
        <f ca="1"/>
        <v>0</v>
      </c>
      <c r="J63">
        <f ca="1"/>
        <v>2.200435200000129</v>
      </c>
      <c r="K63">
        <f ca="1"/>
        <v>2.200435200000129</v>
      </c>
      <c r="L63">
        <f ca="1"/>
        <v>2.200435200000129</v>
      </c>
      <c r="M63">
        <f ca="1"/>
        <v>2.200435200000129</v>
      </c>
      <c r="N63">
        <f ca="1"/>
        <v>0.11002176000000639</v>
      </c>
      <c r="O63">
        <f ca="1"/>
        <v>0</v>
      </c>
      <c r="P63">
        <f ca="1"/>
        <v>0</v>
      </c>
      <c r="Q63">
        <f ca="1"/>
        <v>782.4296875</v>
      </c>
      <c r="R63">
        <f ca="1"/>
        <v>780.3046875</v>
      </c>
      <c r="S63">
        <f ca="1"/>
        <v>20</v>
      </c>
      <c r="T63">
        <f ca="1"/>
        <v>20</v>
      </c>
      <c r="U63">
        <f ca="1"/>
        <v>1</v>
      </c>
      <c r="V63">
        <f ca="1"/>
        <v>20</v>
      </c>
      <c r="W63">
        <f ca="1"/>
        <v>1</v>
      </c>
      <c r="X63">
        <f ca="1"/>
        <v>0</v>
      </c>
      <c r="Y63">
        <f ca="1"/>
        <v>1</v>
      </c>
      <c r="Z63">
        <f ca="1"/>
        <v>1</v>
      </c>
      <c r="AA63">
        <f ca="1"/>
        <v>1</v>
      </c>
      <c r="AB63">
        <f ca="1"/>
        <v>1</v>
      </c>
      <c r="AC63">
        <f ca="1"/>
        <v>1</v>
      </c>
      <c r="AD63">
        <f ca="1"/>
        <v>1</v>
      </c>
      <c r="AE63">
        <f ca="1"/>
        <v>1</v>
      </c>
      <c r="AF63">
        <f ca="1"/>
        <v>1</v>
      </c>
      <c r="AG63">
        <f ca="1"/>
        <v>1</v>
      </c>
      <c r="AH63">
        <f ca="1"/>
        <v>1</v>
      </c>
      <c r="AI63">
        <f ca="1"/>
        <v>1</v>
      </c>
      <c r="AJ63">
        <f ca="1"/>
        <v>1</v>
      </c>
      <c r="AK63">
        <f ca="1"/>
        <v>1</v>
      </c>
      <c r="AL63" s="5">
        <f ca="1"/>
        <v>1</v>
      </c>
    </row>
    <row r="64" spans="2:38" x14ac:dyDescent="0.35">
      <c r="B64" s="70"/>
      <c r="C64" s="46" t="s">
        <v>83</v>
      </c>
      <c r="D64" s="47">
        <f t="shared" si="14"/>
        <v>57</v>
      </c>
      <c r="E64" s="70"/>
      <c r="F64" s="10" t="s">
        <v>11</v>
      </c>
      <c r="G64" s="10">
        <f t="shared" ref="G64:AL64" ca="1" si="15">G62-G60</f>
        <v>1.0331400000268109E-2</v>
      </c>
      <c r="H64">
        <f t="shared" ca="1" si="15"/>
        <v>0.11972200000070643</v>
      </c>
      <c r="I64">
        <f t="shared" ca="1" si="15"/>
        <v>0</v>
      </c>
      <c r="J64">
        <f t="shared" ca="1" si="15"/>
        <v>0.12001750000013112</v>
      </c>
      <c r="K64">
        <f t="shared" ca="1" si="15"/>
        <v>0.12001750000013112</v>
      </c>
      <c r="L64">
        <f t="shared" ca="1" si="15"/>
        <v>0.12001750000013112</v>
      </c>
      <c r="M64">
        <f t="shared" ca="1" si="15"/>
        <v>0.12001750000013112</v>
      </c>
      <c r="N64">
        <f t="shared" ca="1" si="15"/>
        <v>6.0008750000065531E-3</v>
      </c>
      <c r="O64">
        <f t="shared" ca="1" si="15"/>
        <v>0</v>
      </c>
      <c r="P64">
        <f t="shared" ca="1" si="15"/>
        <v>0</v>
      </c>
      <c r="Q64">
        <f t="shared" ca="1" si="15"/>
        <v>174.0390625</v>
      </c>
      <c r="R64">
        <f t="shared" ca="1" si="15"/>
        <v>175.2421875</v>
      </c>
      <c r="S64">
        <f t="shared" ca="1" si="15"/>
        <v>0</v>
      </c>
      <c r="T64">
        <f t="shared" ca="1" si="15"/>
        <v>0</v>
      </c>
      <c r="U64">
        <f t="shared" ca="1" si="15"/>
        <v>0</v>
      </c>
      <c r="V64">
        <f t="shared" ca="1" si="15"/>
        <v>0</v>
      </c>
      <c r="W64">
        <f t="shared" ca="1" si="15"/>
        <v>0</v>
      </c>
      <c r="X64">
        <f t="shared" ca="1" si="15"/>
        <v>0</v>
      </c>
      <c r="Y64">
        <f t="shared" ca="1" si="15"/>
        <v>0</v>
      </c>
      <c r="Z64">
        <f t="shared" ca="1" si="15"/>
        <v>0</v>
      </c>
      <c r="AA64">
        <f t="shared" ca="1" si="15"/>
        <v>0</v>
      </c>
      <c r="AB64">
        <f t="shared" ca="1" si="15"/>
        <v>0</v>
      </c>
      <c r="AC64">
        <f t="shared" ca="1" si="15"/>
        <v>0</v>
      </c>
      <c r="AD64">
        <f t="shared" ca="1" si="15"/>
        <v>0</v>
      </c>
      <c r="AE64">
        <f t="shared" ca="1" si="15"/>
        <v>0</v>
      </c>
      <c r="AF64">
        <f t="shared" ca="1" si="15"/>
        <v>0</v>
      </c>
      <c r="AG64">
        <f t="shared" ca="1" si="15"/>
        <v>0</v>
      </c>
      <c r="AH64">
        <f t="shared" ca="1" si="15"/>
        <v>0</v>
      </c>
      <c r="AI64">
        <f t="shared" ca="1" si="15"/>
        <v>0</v>
      </c>
      <c r="AJ64">
        <f t="shared" ca="1" si="15"/>
        <v>0</v>
      </c>
      <c r="AK64">
        <f t="shared" ca="1" si="15"/>
        <v>0</v>
      </c>
      <c r="AL64" s="5">
        <f t="shared" ca="1" si="15"/>
        <v>0</v>
      </c>
    </row>
    <row r="65" spans="2:38" ht="15" thickBot="1" x14ac:dyDescent="0.4">
      <c r="B65" s="70"/>
      <c r="C65" s="46" t="s">
        <v>83</v>
      </c>
      <c r="D65" s="47">
        <f t="shared" si="14"/>
        <v>57</v>
      </c>
      <c r="E65" s="70"/>
      <c r="F65" s="12" t="s">
        <v>12</v>
      </c>
      <c r="G65" s="12">
        <f t="shared" ref="G65:AL65" ca="1" si="16">G63-G59</f>
        <v>1.7291599999992968E-2</v>
      </c>
      <c r="H65" s="13">
        <f t="shared" ca="1" si="16"/>
        <v>0.42225000000047408</v>
      </c>
      <c r="I65" s="13">
        <f t="shared" ca="1" si="16"/>
        <v>0</v>
      </c>
      <c r="J65" s="13">
        <f t="shared" ca="1" si="16"/>
        <v>0.42193790000004605</v>
      </c>
      <c r="K65" s="13">
        <f t="shared" ca="1" si="16"/>
        <v>0.42193790000004605</v>
      </c>
      <c r="L65" s="13">
        <f t="shared" ca="1" si="16"/>
        <v>0.42193790000004605</v>
      </c>
      <c r="M65" s="13">
        <f t="shared" ca="1" si="16"/>
        <v>0.42193790000004605</v>
      </c>
      <c r="N65" s="13">
        <f t="shared" ca="1" si="16"/>
        <v>2.1096895000002239E-2</v>
      </c>
      <c r="O65" s="13">
        <f t="shared" ca="1" si="16"/>
        <v>0</v>
      </c>
      <c r="P65" s="13">
        <f t="shared" ca="1" si="16"/>
        <v>0</v>
      </c>
      <c r="Q65" s="13">
        <f t="shared" ca="1" si="16"/>
        <v>450.38671875</v>
      </c>
      <c r="R65" s="13">
        <f t="shared" ca="1" si="16"/>
        <v>443.33203125</v>
      </c>
      <c r="S65" s="13">
        <f t="shared" ca="1" si="16"/>
        <v>0</v>
      </c>
      <c r="T65" s="13">
        <f t="shared" ca="1" si="16"/>
        <v>0</v>
      </c>
      <c r="U65" s="13">
        <f t="shared" ca="1" si="16"/>
        <v>0</v>
      </c>
      <c r="V65" s="13">
        <f t="shared" ca="1" si="16"/>
        <v>0</v>
      </c>
      <c r="W65" s="13">
        <f t="shared" ca="1" si="16"/>
        <v>0</v>
      </c>
      <c r="X65" s="13">
        <f t="shared" ca="1" si="16"/>
        <v>0</v>
      </c>
      <c r="Y65" s="13">
        <f t="shared" ca="1" si="16"/>
        <v>0</v>
      </c>
      <c r="Z65" s="13">
        <f t="shared" ca="1" si="16"/>
        <v>0</v>
      </c>
      <c r="AA65" s="13">
        <f t="shared" ca="1" si="16"/>
        <v>0</v>
      </c>
      <c r="AB65" s="13">
        <f t="shared" ca="1" si="16"/>
        <v>0</v>
      </c>
      <c r="AC65" s="13">
        <f t="shared" ca="1" si="16"/>
        <v>0</v>
      </c>
      <c r="AD65" s="13">
        <f t="shared" ca="1" si="16"/>
        <v>0</v>
      </c>
      <c r="AE65" s="13">
        <f t="shared" ca="1" si="16"/>
        <v>0</v>
      </c>
      <c r="AF65" s="13">
        <f t="shared" ca="1" si="16"/>
        <v>0</v>
      </c>
      <c r="AG65" s="13">
        <f t="shared" ca="1" si="16"/>
        <v>0</v>
      </c>
      <c r="AH65" s="13">
        <f t="shared" ca="1" si="16"/>
        <v>0</v>
      </c>
      <c r="AI65" s="13">
        <f t="shared" ca="1" si="16"/>
        <v>0</v>
      </c>
      <c r="AJ65" s="13">
        <f t="shared" ca="1" si="16"/>
        <v>0</v>
      </c>
      <c r="AK65" s="13">
        <f t="shared" ca="1" si="16"/>
        <v>0</v>
      </c>
      <c r="AL65" s="14">
        <f t="shared" ca="1" si="16"/>
        <v>0</v>
      </c>
    </row>
    <row r="66" spans="2:38" x14ac:dyDescent="0.35">
      <c r="B66" s="70"/>
      <c r="C66" s="46" t="s">
        <v>83</v>
      </c>
      <c r="D66" s="47">
        <f t="shared" si="14"/>
        <v>57</v>
      </c>
      <c r="E66" s="70">
        <v>2</v>
      </c>
      <c r="F66" s="7" t="s">
        <v>4</v>
      </c>
      <c r="G66" s="15" cm="1">
        <f t="array" aca="1" ref="G66:AL66" ca="1">INDIRECT($C66&amp;"!$C"&amp;3+((ROW()-(D66+(ROUNDDOWN((ROW()-D66)/9, 0)*9)))*6)+ROUNDDOWN((ROW()-D66)/9, 0)&amp;":$AH"&amp;3+((ROW()-(D66+(ROUNDDOWN((ROW()-D66)/9, 0)*9)))*6)+ROUNDDOWN((ROW()-D66)/9, 0))</f>
        <v>3.7042104920000418</v>
      </c>
      <c r="H66" s="9">
        <f ca="1"/>
        <v>6.2609656080000047</v>
      </c>
      <c r="I66" s="9">
        <f ca="1"/>
        <v>0</v>
      </c>
      <c r="J66" s="9">
        <f ca="1"/>
        <v>9.9651761000000469</v>
      </c>
      <c r="K66" s="9">
        <f ca="1"/>
        <v>11.906971931999999</v>
      </c>
      <c r="L66" s="9">
        <f ca="1"/>
        <v>11.906971931999999</v>
      </c>
      <c r="M66" s="9">
        <f ca="1"/>
        <v>11.906971931999999</v>
      </c>
      <c r="N66" s="9">
        <f ca="1"/>
        <v>0.27248271515584421</v>
      </c>
      <c r="O66" s="9">
        <f ca="1"/>
        <v>0</v>
      </c>
      <c r="P66" s="9">
        <f ca="1"/>
        <v>0</v>
      </c>
      <c r="Q66" s="9">
        <f ca="1"/>
        <v>648.15390624999998</v>
      </c>
      <c r="R66" s="9">
        <f ca="1"/>
        <v>645.86734375000003</v>
      </c>
      <c r="S66" s="9">
        <f ca="1"/>
        <v>43.6</v>
      </c>
      <c r="T66" s="9">
        <f ca="1"/>
        <v>43.6</v>
      </c>
      <c r="U66" s="9">
        <f ca="1"/>
        <v>1</v>
      </c>
      <c r="V66" s="9">
        <f ca="1"/>
        <v>43.6</v>
      </c>
      <c r="W66" s="9">
        <f ca="1"/>
        <v>20</v>
      </c>
      <c r="X66" s="9">
        <f ca="1"/>
        <v>20</v>
      </c>
      <c r="Y66" s="9">
        <f ca="1"/>
        <v>0.96363636363636374</v>
      </c>
      <c r="Z66" s="9">
        <f ca="1"/>
        <v>0.7337784104418017</v>
      </c>
      <c r="AA66" s="9">
        <f ca="1"/>
        <v>0.7337784104418017</v>
      </c>
      <c r="AB66" s="9">
        <f ca="1"/>
        <v>0.7337784104418017</v>
      </c>
      <c r="AC66" s="9">
        <f ca="1"/>
        <v>1</v>
      </c>
      <c r="AD66" s="9">
        <f ca="1"/>
        <v>1</v>
      </c>
      <c r="AE66" s="9">
        <f ca="1"/>
        <v>1</v>
      </c>
      <c r="AF66" s="9">
        <f ca="1"/>
        <v>0.7337784104418017</v>
      </c>
      <c r="AG66" s="9">
        <f ca="1"/>
        <v>0.70769267790511192</v>
      </c>
      <c r="AH66" s="9">
        <f ca="1"/>
        <v>0.70769267790511192</v>
      </c>
      <c r="AI66" s="9">
        <f ca="1"/>
        <v>0.70769267790511192</v>
      </c>
      <c r="AJ66" s="9">
        <f ca="1"/>
        <v>0.96363636363636374</v>
      </c>
      <c r="AK66" s="9">
        <f ca="1"/>
        <v>0.96363636363636374</v>
      </c>
      <c r="AL66" s="16">
        <f ca="1"/>
        <v>0.96363636363636374</v>
      </c>
    </row>
    <row r="67" spans="2:38" x14ac:dyDescent="0.35">
      <c r="B67" s="70"/>
      <c r="C67" s="46" t="s">
        <v>83</v>
      </c>
      <c r="D67" s="47">
        <f t="shared" si="14"/>
        <v>57</v>
      </c>
      <c r="E67" s="70"/>
      <c r="F67" s="8" t="s">
        <v>5</v>
      </c>
      <c r="G67" s="10" cm="1">
        <f t="array" aca="1" ref="G67:AL67" ca="1">INDIRECT($C67&amp;"!$C"&amp;3+((ROW()-(D67+(ROUNDDOWN((ROW()-D67)/9, 0)*9)))*6)+ROUNDDOWN((ROW()-D67)/9, 0)&amp;":$AH"&amp;3+((ROW()-(D67+(ROUNDDOWN((ROW()-D67)/9, 0)*9)))*6)+ROUNDDOWN((ROW()-D67)/9, 0))</f>
        <v>0.13647881612745741</v>
      </c>
      <c r="H67">
        <f ca="1"/>
        <v>2.937180773276991</v>
      </c>
      <c r="I67">
        <f ca="1"/>
        <v>0</v>
      </c>
      <c r="J67">
        <f ca="1"/>
        <v>3.0157247364082012</v>
      </c>
      <c r="K67">
        <f ca="1"/>
        <v>3.0375950998370072</v>
      </c>
      <c r="L67">
        <f ca="1"/>
        <v>3.0375950998370072</v>
      </c>
      <c r="M67">
        <f ca="1"/>
        <v>3.0375950998370072</v>
      </c>
      <c r="N67">
        <f ca="1"/>
        <v>6.7117902319628817E-2</v>
      </c>
      <c r="O67">
        <f ca="1"/>
        <v>0</v>
      </c>
      <c r="P67">
        <f ca="1"/>
        <v>0</v>
      </c>
      <c r="Q67">
        <f ca="1"/>
        <v>120.34307494494649</v>
      </c>
      <c r="R67">
        <f ca="1"/>
        <v>119.53189573414561</v>
      </c>
      <c r="S67">
        <f ca="1"/>
        <v>0.81649658092772526</v>
      </c>
      <c r="T67">
        <f ca="1"/>
        <v>0.81649658092772526</v>
      </c>
      <c r="U67">
        <f ca="1"/>
        <v>0</v>
      </c>
      <c r="V67">
        <f ca="1"/>
        <v>0.81649658092772526</v>
      </c>
      <c r="W67">
        <f ca="1"/>
        <v>0</v>
      </c>
      <c r="X67">
        <f ca="1"/>
        <v>0</v>
      </c>
      <c r="Y67">
        <f ca="1"/>
        <v>1.855674047563011E-2</v>
      </c>
      <c r="Z67">
        <f ca="1"/>
        <v>5.2623086395633303E-2</v>
      </c>
      <c r="AA67">
        <f ca="1"/>
        <v>5.2623086395633303E-2</v>
      </c>
      <c r="AB67">
        <f ca="1"/>
        <v>5.2623086395633303E-2</v>
      </c>
      <c r="AC67">
        <f ca="1"/>
        <v>0</v>
      </c>
      <c r="AD67">
        <f ca="1"/>
        <v>0</v>
      </c>
      <c r="AE67">
        <f ca="1"/>
        <v>0</v>
      </c>
      <c r="AF67">
        <f ca="1"/>
        <v>5.2623086395633303E-2</v>
      </c>
      <c r="AG67">
        <f ca="1"/>
        <v>6.0938269721935633E-2</v>
      </c>
      <c r="AH67">
        <f ca="1"/>
        <v>6.0938269721935633E-2</v>
      </c>
      <c r="AI67">
        <f ca="1"/>
        <v>6.0938269721935633E-2</v>
      </c>
      <c r="AJ67">
        <f ca="1"/>
        <v>1.855674047563011E-2</v>
      </c>
      <c r="AK67">
        <f ca="1"/>
        <v>1.855674047563011E-2</v>
      </c>
      <c r="AL67" s="5">
        <f ca="1"/>
        <v>1.855674047563011E-2</v>
      </c>
    </row>
    <row r="68" spans="2:38" x14ac:dyDescent="0.35">
      <c r="B68" s="70"/>
      <c r="C68" s="46" t="s">
        <v>83</v>
      </c>
      <c r="D68" s="47">
        <f t="shared" si="14"/>
        <v>57</v>
      </c>
      <c r="E68" s="70"/>
      <c r="F68" s="8" t="s">
        <v>6</v>
      </c>
      <c r="G68" s="10" cm="1">
        <f t="array" aca="1" ref="G68:AL68" ca="1">INDIRECT($C68&amp;"!$C"&amp;3+((ROW()-(D68+(ROUNDDOWN((ROW()-D68)/9, 0)*9)))*6)+ROUNDDOWN((ROW()-D68)/9, 0)&amp;":$AH"&amp;3+((ROW()-(D68+(ROUNDDOWN((ROW()-D68)/9, 0)*9)))*6)+ROUNDDOWN((ROW()-D68)/9, 0))</f>
        <v>3.389244499999847</v>
      </c>
      <c r="H68">
        <f ca="1"/>
        <v>1.8937511000000311</v>
      </c>
      <c r="I68">
        <f ca="1"/>
        <v>0</v>
      </c>
      <c r="J68">
        <f ca="1"/>
        <v>5.2829955999998788</v>
      </c>
      <c r="K68">
        <f ca="1"/>
        <v>7.0721873999996774</v>
      </c>
      <c r="L68">
        <f ca="1"/>
        <v>7.0721873999996774</v>
      </c>
      <c r="M68">
        <f ca="1"/>
        <v>7.0721873999996774</v>
      </c>
      <c r="N68">
        <f ca="1"/>
        <v>0.16838541428570661</v>
      </c>
      <c r="O68">
        <f ca="1"/>
        <v>0</v>
      </c>
      <c r="P68">
        <f ca="1"/>
        <v>0</v>
      </c>
      <c r="Q68">
        <f ca="1"/>
        <v>423.984375</v>
      </c>
      <c r="R68">
        <f ca="1"/>
        <v>427.5703125</v>
      </c>
      <c r="S68">
        <f ca="1"/>
        <v>42</v>
      </c>
      <c r="T68">
        <f ca="1"/>
        <v>42</v>
      </c>
      <c r="U68">
        <f ca="1"/>
        <v>1</v>
      </c>
      <c r="V68">
        <f ca="1"/>
        <v>42</v>
      </c>
      <c r="W68">
        <f ca="1"/>
        <v>20</v>
      </c>
      <c r="X68">
        <f ca="1"/>
        <v>20</v>
      </c>
      <c r="Y68">
        <f ca="1"/>
        <v>0.95454545454545459</v>
      </c>
      <c r="Z68">
        <f ca="1"/>
        <v>0.63581270247319965</v>
      </c>
      <c r="AA68">
        <f ca="1"/>
        <v>0.63581270247319965</v>
      </c>
      <c r="AB68">
        <f ca="1"/>
        <v>0.63581270247319965</v>
      </c>
      <c r="AC68">
        <f ca="1"/>
        <v>1</v>
      </c>
      <c r="AD68">
        <f ca="1"/>
        <v>1</v>
      </c>
      <c r="AE68">
        <f ca="1"/>
        <v>1</v>
      </c>
      <c r="AF68">
        <f ca="1"/>
        <v>0.63581270247319965</v>
      </c>
      <c r="AG68">
        <f ca="1"/>
        <v>0.60691212508805426</v>
      </c>
      <c r="AH68">
        <f ca="1"/>
        <v>0.60691212508805426</v>
      </c>
      <c r="AI68">
        <f ca="1"/>
        <v>0.60691212508805426</v>
      </c>
      <c r="AJ68">
        <f ca="1"/>
        <v>0.95454545454545459</v>
      </c>
      <c r="AK68">
        <f ca="1"/>
        <v>0.95454545454545459</v>
      </c>
      <c r="AL68" s="5">
        <f ca="1"/>
        <v>0.95454545454545459</v>
      </c>
    </row>
    <row r="69" spans="2:38" x14ac:dyDescent="0.35">
      <c r="B69" s="70"/>
      <c r="C69" s="46" t="s">
        <v>83</v>
      </c>
      <c r="D69" s="47">
        <f t="shared" si="14"/>
        <v>57</v>
      </c>
      <c r="E69" s="70"/>
      <c r="F69" s="8" t="s">
        <v>7</v>
      </c>
      <c r="G69" s="10" cm="1">
        <f t="array" aca="1" ref="G69:AL69" ca="1">INDIRECT($C69&amp;"!$C"&amp;3+((ROW()-(D69+(ROUNDDOWN((ROW()-D69)/9, 0)*9)))*6)+ROUNDDOWN((ROW()-D69)/9, 0)&amp;":$AH"&amp;3+((ROW()-(D69+(ROUNDDOWN((ROW()-D69)/9, 0)*9)))*6)+ROUNDDOWN((ROW()-D69)/9, 0))</f>
        <v>3.709202800000412</v>
      </c>
      <c r="H69">
        <f ca="1"/>
        <v>4.2001877000001286</v>
      </c>
      <c r="I69">
        <f ca="1"/>
        <v>0</v>
      </c>
      <c r="J69">
        <f ca="1"/>
        <v>7.977470700000481</v>
      </c>
      <c r="K69">
        <f ca="1"/>
        <v>10.061671500000671</v>
      </c>
      <c r="L69">
        <f ca="1"/>
        <v>10.061671500000671</v>
      </c>
      <c r="M69">
        <f ca="1"/>
        <v>10.061671500000671</v>
      </c>
      <c r="N69">
        <f ca="1"/>
        <v>0.22981309285713841</v>
      </c>
      <c r="O69">
        <f ca="1"/>
        <v>0</v>
      </c>
      <c r="P69">
        <f ca="1"/>
        <v>0</v>
      </c>
      <c r="Q69">
        <f ca="1"/>
        <v>564.65234375</v>
      </c>
      <c r="R69">
        <f ca="1"/>
        <v>559.73828125</v>
      </c>
      <c r="S69">
        <f ca="1"/>
        <v>44</v>
      </c>
      <c r="T69">
        <f ca="1"/>
        <v>44</v>
      </c>
      <c r="U69">
        <f ca="1"/>
        <v>1</v>
      </c>
      <c r="V69">
        <f ca="1"/>
        <v>44</v>
      </c>
      <c r="W69">
        <f ca="1"/>
        <v>20</v>
      </c>
      <c r="X69">
        <f ca="1"/>
        <v>20</v>
      </c>
      <c r="Y69">
        <f ca="1"/>
        <v>0.95454545454545459</v>
      </c>
      <c r="Z69">
        <f ca="1"/>
        <v>0.69450968260051638</v>
      </c>
      <c r="AA69">
        <f ca="1"/>
        <v>0.69450968260051638</v>
      </c>
      <c r="AB69">
        <f ca="1"/>
        <v>0.69450968260051638</v>
      </c>
      <c r="AC69">
        <f ca="1"/>
        <v>1</v>
      </c>
      <c r="AD69">
        <f ca="1"/>
        <v>1</v>
      </c>
      <c r="AE69">
        <f ca="1"/>
        <v>1</v>
      </c>
      <c r="AF69">
        <f ca="1"/>
        <v>0.69450968260051638</v>
      </c>
      <c r="AG69">
        <f ca="1"/>
        <v>0.66294106066412928</v>
      </c>
      <c r="AH69">
        <f ca="1"/>
        <v>0.66294106066412928</v>
      </c>
      <c r="AI69">
        <f ca="1"/>
        <v>0.66294106066412928</v>
      </c>
      <c r="AJ69">
        <f ca="1"/>
        <v>0.95454545454545459</v>
      </c>
      <c r="AK69">
        <f ca="1"/>
        <v>0.95454545454545459</v>
      </c>
      <c r="AL69" s="5">
        <f ca="1"/>
        <v>0.95454545454545459</v>
      </c>
    </row>
    <row r="70" spans="2:38" x14ac:dyDescent="0.35">
      <c r="B70" s="70"/>
      <c r="C70" s="46" t="s">
        <v>83</v>
      </c>
      <c r="D70" s="47">
        <f t="shared" si="14"/>
        <v>57</v>
      </c>
      <c r="E70" s="70"/>
      <c r="F70" s="8" t="s">
        <v>8</v>
      </c>
      <c r="G70" s="10" cm="1">
        <f t="array" aca="1" ref="G70:AL70" ca="1">INDIRECT($C70&amp;"!$C"&amp;3+((ROW()-(D70+(ROUNDDOWN((ROW()-D70)/9, 0)*9)))*6)+ROUNDDOWN((ROW()-D70)/9, 0)&amp;":$AH"&amp;3+((ROW()-(D70+(ROUNDDOWN((ROW()-D70)/9, 0)*9)))*6)+ROUNDDOWN((ROW()-D70)/9, 0))</f>
        <v>3.7630046999998972</v>
      </c>
      <c r="H70">
        <f ca="1"/>
        <v>5.5211204000000293</v>
      </c>
      <c r="I70">
        <f ca="1"/>
        <v>0</v>
      </c>
      <c r="J70">
        <f ca="1"/>
        <v>9.2093258000000162</v>
      </c>
      <c r="K70">
        <f ca="1"/>
        <v>11.147685499999939</v>
      </c>
      <c r="L70">
        <f ca="1"/>
        <v>11.147685499999939</v>
      </c>
      <c r="M70">
        <f ca="1"/>
        <v>11.147685499999939</v>
      </c>
      <c r="N70">
        <f ca="1"/>
        <v>0.25335648863636218</v>
      </c>
      <c r="O70">
        <f ca="1"/>
        <v>0</v>
      </c>
      <c r="P70">
        <f ca="1"/>
        <v>0</v>
      </c>
      <c r="Q70">
        <f ca="1"/>
        <v>657.5859375</v>
      </c>
      <c r="R70">
        <f ca="1"/>
        <v>654.41796875</v>
      </c>
      <c r="S70">
        <f ca="1"/>
        <v>44</v>
      </c>
      <c r="T70">
        <f ca="1"/>
        <v>44</v>
      </c>
      <c r="U70">
        <f ca="1"/>
        <v>1</v>
      </c>
      <c r="V70">
        <f ca="1"/>
        <v>44</v>
      </c>
      <c r="W70">
        <f ca="1"/>
        <v>20</v>
      </c>
      <c r="X70">
        <f ca="1"/>
        <v>20</v>
      </c>
      <c r="Y70">
        <f ca="1"/>
        <v>0.95454545454545459</v>
      </c>
      <c r="Z70">
        <f ca="1"/>
        <v>0.73760555104187675</v>
      </c>
      <c r="AA70">
        <f ca="1"/>
        <v>0.73760555104187675</v>
      </c>
      <c r="AB70">
        <f ca="1"/>
        <v>0.73760555104187675</v>
      </c>
      <c r="AC70">
        <f ca="1"/>
        <v>1</v>
      </c>
      <c r="AD70">
        <f ca="1"/>
        <v>1</v>
      </c>
      <c r="AE70">
        <f ca="1"/>
        <v>1</v>
      </c>
      <c r="AF70">
        <f ca="1"/>
        <v>0.73760555104187675</v>
      </c>
      <c r="AG70">
        <f ca="1"/>
        <v>0.70407802599451874</v>
      </c>
      <c r="AH70">
        <f ca="1"/>
        <v>0.70407802599451874</v>
      </c>
      <c r="AI70">
        <f ca="1"/>
        <v>0.70407802599451874</v>
      </c>
      <c r="AJ70">
        <f ca="1"/>
        <v>0.95454545454545459</v>
      </c>
      <c r="AK70">
        <f ca="1"/>
        <v>0.95454545454545459</v>
      </c>
      <c r="AL70" s="5">
        <f ca="1"/>
        <v>0.95454545454545459</v>
      </c>
    </row>
    <row r="71" spans="2:38" x14ac:dyDescent="0.35">
      <c r="B71" s="70"/>
      <c r="C71" s="46" t="s">
        <v>83</v>
      </c>
      <c r="D71" s="47">
        <f t="shared" si="14"/>
        <v>57</v>
      </c>
      <c r="E71" s="70"/>
      <c r="F71" s="8" t="s">
        <v>9</v>
      </c>
      <c r="G71" s="10" cm="1">
        <f t="array" aca="1" ref="G71:AL71" ca="1">INDIRECT($C71&amp;"!$C"&amp;3+((ROW()-(D71+(ROUNDDOWN((ROW()-D71)/9, 0)*9)))*6)+ROUNDDOWN((ROW()-D71)/9, 0)&amp;":$AH"&amp;3+((ROW()-(D71+(ROUNDDOWN((ROW()-D71)/9, 0)*9)))*6)+ROUNDDOWN((ROW()-D71)/9, 0))</f>
        <v>3.7825661000000541</v>
      </c>
      <c r="H71">
        <f ca="1"/>
        <v>8.1554735000001983</v>
      </c>
      <c r="I71">
        <f ca="1"/>
        <v>0</v>
      </c>
      <c r="J71">
        <f ca="1"/>
        <v>11.96805910000057</v>
      </c>
      <c r="K71">
        <f ca="1"/>
        <v>13.873115800000511</v>
      </c>
      <c r="L71">
        <f ca="1"/>
        <v>13.873115800000511</v>
      </c>
      <c r="M71">
        <f ca="1"/>
        <v>13.873115800000511</v>
      </c>
      <c r="N71">
        <f ca="1"/>
        <v>0.31529808636364792</v>
      </c>
      <c r="O71">
        <f ca="1"/>
        <v>0</v>
      </c>
      <c r="P71">
        <f ca="1"/>
        <v>0</v>
      </c>
      <c r="Q71">
        <f ca="1"/>
        <v>738.96875</v>
      </c>
      <c r="R71">
        <f ca="1"/>
        <v>736.09375</v>
      </c>
      <c r="S71">
        <f ca="1"/>
        <v>44</v>
      </c>
      <c r="T71">
        <f ca="1"/>
        <v>44</v>
      </c>
      <c r="U71">
        <f ca="1"/>
        <v>1</v>
      </c>
      <c r="V71">
        <f ca="1"/>
        <v>44</v>
      </c>
      <c r="W71">
        <f ca="1"/>
        <v>20</v>
      </c>
      <c r="X71">
        <f ca="1"/>
        <v>20</v>
      </c>
      <c r="Y71">
        <f ca="1"/>
        <v>0.95454545454545459</v>
      </c>
      <c r="Z71">
        <f ca="1"/>
        <v>0.75959235494621324</v>
      </c>
      <c r="AA71">
        <f ca="1"/>
        <v>0.75959235494621324</v>
      </c>
      <c r="AB71">
        <f ca="1"/>
        <v>0.75959235494621324</v>
      </c>
      <c r="AC71">
        <f ca="1"/>
        <v>1</v>
      </c>
      <c r="AD71">
        <f ca="1"/>
        <v>1</v>
      </c>
      <c r="AE71">
        <f ca="1"/>
        <v>1</v>
      </c>
      <c r="AF71">
        <f ca="1"/>
        <v>0.75959235494621324</v>
      </c>
      <c r="AG71">
        <f ca="1"/>
        <v>0.72935623978744268</v>
      </c>
      <c r="AH71">
        <f ca="1"/>
        <v>0.72935623978744268</v>
      </c>
      <c r="AI71">
        <f ca="1"/>
        <v>0.72935623978744268</v>
      </c>
      <c r="AJ71">
        <f ca="1"/>
        <v>0.95454545454545459</v>
      </c>
      <c r="AK71">
        <f ca="1"/>
        <v>0.95454545454545459</v>
      </c>
      <c r="AL71" s="5">
        <f ca="1"/>
        <v>0.95454545454545459</v>
      </c>
    </row>
    <row r="72" spans="2:38" x14ac:dyDescent="0.35">
      <c r="B72" s="70"/>
      <c r="C72" s="46" t="s">
        <v>83</v>
      </c>
      <c r="D72" s="47">
        <f t="shared" si="14"/>
        <v>57</v>
      </c>
      <c r="E72" s="70"/>
      <c r="F72" s="8" t="s">
        <v>10</v>
      </c>
      <c r="G72" s="10" cm="1">
        <f t="array" aca="1" ref="G72:AL72" ca="1">INDIRECT($C72&amp;"!$C"&amp;3+((ROW()-(D72+(ROUNDDOWN((ROW()-D72)/9, 0)*9)))*6)+ROUNDDOWN((ROW()-D72)/9, 0)&amp;":$AH"&amp;3+((ROW()-(D72+(ROUNDDOWN((ROW()-D72)/9, 0)*9)))*6)+ROUNDDOWN((ROW()-D72)/9, 0))</f>
        <v>3.8379636999998752</v>
      </c>
      <c r="H72">
        <f ca="1"/>
        <v>13.70988009999996</v>
      </c>
      <c r="I72">
        <f ca="1"/>
        <v>0</v>
      </c>
      <c r="J72">
        <f ca="1"/>
        <v>17.477264800000061</v>
      </c>
      <c r="K72">
        <f ca="1"/>
        <v>19.329531999999968</v>
      </c>
      <c r="L72">
        <f ca="1"/>
        <v>19.329531999999968</v>
      </c>
      <c r="M72">
        <f ca="1"/>
        <v>19.329531999999968</v>
      </c>
      <c r="N72">
        <f ca="1"/>
        <v>0.43930754545454481</v>
      </c>
      <c r="O72">
        <f ca="1"/>
        <v>0</v>
      </c>
      <c r="P72">
        <f ca="1"/>
        <v>0</v>
      </c>
      <c r="Q72">
        <f ca="1"/>
        <v>828.9921875</v>
      </c>
      <c r="R72">
        <f ca="1"/>
        <v>826.28515625</v>
      </c>
      <c r="S72">
        <f ca="1"/>
        <v>44</v>
      </c>
      <c r="T72">
        <f ca="1"/>
        <v>44</v>
      </c>
      <c r="U72">
        <f ca="1"/>
        <v>1</v>
      </c>
      <c r="V72">
        <f ca="1"/>
        <v>44</v>
      </c>
      <c r="W72">
        <f ca="1"/>
        <v>20</v>
      </c>
      <c r="X72">
        <f ca="1"/>
        <v>20</v>
      </c>
      <c r="Y72">
        <f ca="1"/>
        <v>1</v>
      </c>
      <c r="Z72">
        <f ca="1"/>
        <v>0.85025901736902676</v>
      </c>
      <c r="AA72">
        <f ca="1"/>
        <v>0.85025901736902676</v>
      </c>
      <c r="AB72">
        <f ca="1"/>
        <v>0.85025901736902676</v>
      </c>
      <c r="AC72">
        <f ca="1"/>
        <v>1</v>
      </c>
      <c r="AD72">
        <f ca="1"/>
        <v>1</v>
      </c>
      <c r="AE72">
        <f ca="1"/>
        <v>1</v>
      </c>
      <c r="AF72">
        <f ca="1"/>
        <v>0.85025901736902676</v>
      </c>
      <c r="AG72">
        <f ca="1"/>
        <v>0.85025901736902676</v>
      </c>
      <c r="AH72">
        <f ca="1"/>
        <v>0.85025901736902676</v>
      </c>
      <c r="AI72">
        <f ca="1"/>
        <v>0.85025901736902676</v>
      </c>
      <c r="AJ72">
        <f ca="1"/>
        <v>1</v>
      </c>
      <c r="AK72">
        <f ca="1"/>
        <v>1</v>
      </c>
      <c r="AL72" s="5">
        <f ca="1"/>
        <v>1</v>
      </c>
    </row>
    <row r="73" spans="2:38" x14ac:dyDescent="0.35">
      <c r="B73" s="70"/>
      <c r="C73" s="46" t="s">
        <v>83</v>
      </c>
      <c r="D73" s="47">
        <f t="shared" si="14"/>
        <v>57</v>
      </c>
      <c r="E73" s="70"/>
      <c r="F73" s="8" t="s">
        <v>11</v>
      </c>
      <c r="G73">
        <f t="shared" ref="G73:AL73" ca="1" si="17">G71-G69</f>
        <v>7.3363299999642084E-2</v>
      </c>
      <c r="H73">
        <f t="shared" ca="1" si="17"/>
        <v>3.9552858000000697</v>
      </c>
      <c r="I73">
        <f t="shared" ca="1" si="17"/>
        <v>0</v>
      </c>
      <c r="J73">
        <f t="shared" ca="1" si="17"/>
        <v>3.9905884000000889</v>
      </c>
      <c r="K73">
        <f t="shared" ca="1" si="17"/>
        <v>3.8114442999998399</v>
      </c>
      <c r="L73">
        <f t="shared" ca="1" si="17"/>
        <v>3.8114442999998399</v>
      </c>
      <c r="M73">
        <f t="shared" ca="1" si="17"/>
        <v>3.8114442999998399</v>
      </c>
      <c r="N73">
        <f t="shared" ca="1" si="17"/>
        <v>8.548499350650951E-2</v>
      </c>
      <c r="O73">
        <f t="shared" ca="1" si="17"/>
        <v>0</v>
      </c>
      <c r="P73">
        <f t="shared" ca="1" si="17"/>
        <v>0</v>
      </c>
      <c r="Q73">
        <f t="shared" ca="1" si="17"/>
        <v>174.31640625</v>
      </c>
      <c r="R73">
        <f t="shared" ca="1" si="17"/>
        <v>176.35546875</v>
      </c>
      <c r="S73">
        <f t="shared" ca="1" si="17"/>
        <v>0</v>
      </c>
      <c r="T73">
        <f t="shared" ca="1" si="17"/>
        <v>0</v>
      </c>
      <c r="U73">
        <f t="shared" ca="1" si="17"/>
        <v>0</v>
      </c>
      <c r="V73">
        <f t="shared" ca="1" si="17"/>
        <v>0</v>
      </c>
      <c r="W73">
        <f t="shared" ca="1" si="17"/>
        <v>0</v>
      </c>
      <c r="X73">
        <f t="shared" ca="1" si="17"/>
        <v>0</v>
      </c>
      <c r="Y73">
        <f t="shared" ca="1" si="17"/>
        <v>0</v>
      </c>
      <c r="Z73">
        <f t="shared" ca="1" si="17"/>
        <v>6.5082672345696868E-2</v>
      </c>
      <c r="AA73">
        <f t="shared" ca="1" si="17"/>
        <v>6.5082672345696868E-2</v>
      </c>
      <c r="AB73">
        <f t="shared" ca="1" si="17"/>
        <v>6.5082672345696868E-2</v>
      </c>
      <c r="AC73">
        <f t="shared" ca="1" si="17"/>
        <v>0</v>
      </c>
      <c r="AD73">
        <f t="shared" ca="1" si="17"/>
        <v>0</v>
      </c>
      <c r="AE73">
        <f t="shared" ca="1" si="17"/>
        <v>0</v>
      </c>
      <c r="AF73">
        <f t="shared" ca="1" si="17"/>
        <v>6.5082672345696868E-2</v>
      </c>
      <c r="AG73">
        <f t="shared" ca="1" si="17"/>
        <v>6.6415179123313406E-2</v>
      </c>
      <c r="AH73">
        <f t="shared" ca="1" si="17"/>
        <v>6.6415179123313406E-2</v>
      </c>
      <c r="AI73">
        <f t="shared" ca="1" si="17"/>
        <v>6.6415179123313406E-2</v>
      </c>
      <c r="AJ73">
        <f t="shared" ca="1" si="17"/>
        <v>0</v>
      </c>
      <c r="AK73">
        <f t="shared" ca="1" si="17"/>
        <v>0</v>
      </c>
      <c r="AL73" s="5">
        <f t="shared" ca="1" si="17"/>
        <v>0</v>
      </c>
    </row>
    <row r="74" spans="2:38" ht="15" thickBot="1" x14ac:dyDescent="0.4">
      <c r="B74" s="70"/>
      <c r="C74" s="46" t="s">
        <v>83</v>
      </c>
      <c r="D74" s="47">
        <f t="shared" si="14"/>
        <v>57</v>
      </c>
      <c r="E74" s="70"/>
      <c r="F74" s="4" t="s">
        <v>12</v>
      </c>
      <c r="G74" s="13">
        <f t="shared" ref="G74:AL74" ca="1" si="18">G72-G68</f>
        <v>0.44871920000002818</v>
      </c>
      <c r="H74" s="13">
        <f t="shared" ca="1" si="18"/>
        <v>11.816128999999929</v>
      </c>
      <c r="I74" s="13">
        <f t="shared" ca="1" si="18"/>
        <v>0</v>
      </c>
      <c r="J74" s="13">
        <f t="shared" ca="1" si="18"/>
        <v>12.194269200000182</v>
      </c>
      <c r="K74" s="13">
        <f t="shared" ca="1" si="18"/>
        <v>12.257344600000291</v>
      </c>
      <c r="L74" s="13">
        <f t="shared" ca="1" si="18"/>
        <v>12.257344600000291</v>
      </c>
      <c r="M74" s="13">
        <f t="shared" ca="1" si="18"/>
        <v>12.257344600000291</v>
      </c>
      <c r="N74" s="13">
        <f t="shared" ca="1" si="18"/>
        <v>0.27092213116883823</v>
      </c>
      <c r="O74" s="13">
        <f t="shared" ca="1" si="18"/>
        <v>0</v>
      </c>
      <c r="P74" s="13">
        <f t="shared" ca="1" si="18"/>
        <v>0</v>
      </c>
      <c r="Q74" s="13">
        <f t="shared" ca="1" si="18"/>
        <v>405.0078125</v>
      </c>
      <c r="R74" s="13">
        <f t="shared" ca="1" si="18"/>
        <v>398.71484375</v>
      </c>
      <c r="S74" s="13">
        <f t="shared" ca="1" si="18"/>
        <v>2</v>
      </c>
      <c r="T74" s="13">
        <f t="shared" ca="1" si="18"/>
        <v>2</v>
      </c>
      <c r="U74" s="13">
        <f t="shared" ca="1" si="18"/>
        <v>0</v>
      </c>
      <c r="V74" s="13">
        <f t="shared" ca="1" si="18"/>
        <v>2</v>
      </c>
      <c r="W74" s="13">
        <f t="shared" ca="1" si="18"/>
        <v>0</v>
      </c>
      <c r="X74" s="13">
        <f t="shared" ca="1" si="18"/>
        <v>0</v>
      </c>
      <c r="Y74" s="13">
        <f t="shared" ca="1" si="18"/>
        <v>4.5454545454545414E-2</v>
      </c>
      <c r="Z74" s="13">
        <f t="shared" ca="1" si="18"/>
        <v>0.21444631489582711</v>
      </c>
      <c r="AA74" s="13">
        <f t="shared" ca="1" si="18"/>
        <v>0.21444631489582711</v>
      </c>
      <c r="AB74" s="13">
        <f t="shared" ca="1" si="18"/>
        <v>0.21444631489582711</v>
      </c>
      <c r="AC74" s="13">
        <f t="shared" ca="1" si="18"/>
        <v>0</v>
      </c>
      <c r="AD74" s="13">
        <f t="shared" ca="1" si="18"/>
        <v>0</v>
      </c>
      <c r="AE74" s="13">
        <f t="shared" ca="1" si="18"/>
        <v>0</v>
      </c>
      <c r="AF74" s="13">
        <f t="shared" ca="1" si="18"/>
        <v>0.21444631489582711</v>
      </c>
      <c r="AG74" s="13">
        <f t="shared" ca="1" si="18"/>
        <v>0.2433468922809725</v>
      </c>
      <c r="AH74" s="13">
        <f t="shared" ca="1" si="18"/>
        <v>0.2433468922809725</v>
      </c>
      <c r="AI74" s="13">
        <f t="shared" ca="1" si="18"/>
        <v>0.2433468922809725</v>
      </c>
      <c r="AJ74" s="13">
        <f t="shared" ca="1" si="18"/>
        <v>4.5454545454545414E-2</v>
      </c>
      <c r="AK74" s="13">
        <f t="shared" ca="1" si="18"/>
        <v>4.5454545454545414E-2</v>
      </c>
      <c r="AL74" s="14">
        <f t="shared" ca="1" si="18"/>
        <v>4.5454545454545414E-2</v>
      </c>
    </row>
    <row r="75" spans="2:38" x14ac:dyDescent="0.35">
      <c r="B75" s="70"/>
      <c r="C75" s="46" t="s">
        <v>83</v>
      </c>
      <c r="D75" s="47">
        <f t="shared" si="14"/>
        <v>57</v>
      </c>
      <c r="E75" s="70">
        <v>1</v>
      </c>
      <c r="F75" s="7" t="s">
        <v>4</v>
      </c>
      <c r="G75" s="15" cm="1">
        <f t="array" aca="1" ref="G75:AL75" ca="1">INDIRECT($C75&amp;"!$C"&amp;3+((ROW()-(D75+(ROUNDDOWN((ROW()-D75)/9, 0)*9)))*6)+ROUNDDOWN((ROW()-D75)/9, 0)&amp;":$AH"&amp;3+((ROW()-(D75+(ROUNDDOWN((ROW()-D75)/9, 0)*9)))*6)+ROUNDDOWN((ROW()-D75)/9, 0))</f>
        <v>9.5063132600000877</v>
      </c>
      <c r="H75">
        <f ca="1"/>
        <v>30.796797311999949</v>
      </c>
      <c r="I75">
        <f ca="1"/>
        <v>0</v>
      </c>
      <c r="J75">
        <f ca="1"/>
        <v>40.303110572000037</v>
      </c>
      <c r="K75">
        <f ca="1"/>
        <v>52.210082504000042</v>
      </c>
      <c r="L75">
        <f ca="1"/>
        <v>52.210082504000042</v>
      </c>
      <c r="M75">
        <f ca="1"/>
        <v>52.210082504000042</v>
      </c>
      <c r="N75">
        <f ca="1"/>
        <v>0.73206241208128076</v>
      </c>
      <c r="O75">
        <f ca="1"/>
        <v>0</v>
      </c>
      <c r="P75">
        <f ca="1"/>
        <v>0</v>
      </c>
      <c r="Q75">
        <f ca="1"/>
        <v>772.73015625000005</v>
      </c>
      <c r="R75">
        <f ca="1"/>
        <v>797.08249999999998</v>
      </c>
      <c r="S75">
        <f ca="1"/>
        <v>71.239999999999995</v>
      </c>
      <c r="T75">
        <f ca="1"/>
        <v>71.239999999999995</v>
      </c>
      <c r="U75">
        <f ca="1"/>
        <v>1</v>
      </c>
      <c r="V75">
        <f ca="1"/>
        <v>0</v>
      </c>
      <c r="W75">
        <f ca="1"/>
        <v>43.6</v>
      </c>
      <c r="X75">
        <f ca="1"/>
        <v>43.6</v>
      </c>
      <c r="Y75">
        <f ca="1"/>
        <v>0.94085927516658419</v>
      </c>
      <c r="Z75">
        <f ca="1"/>
        <v>0.4861305596344867</v>
      </c>
      <c r="AA75">
        <f ca="1"/>
        <v>0.4861305596344867</v>
      </c>
      <c r="AB75">
        <f ca="1"/>
        <v>0.4861305596344867</v>
      </c>
      <c r="AC75">
        <f ca="1"/>
        <v>0.99850901509477141</v>
      </c>
      <c r="AD75">
        <f ca="1"/>
        <v>1</v>
      </c>
      <c r="AE75">
        <f ca="1"/>
        <v>1</v>
      </c>
      <c r="AF75">
        <f ca="1"/>
        <v>0.4861305596344867</v>
      </c>
      <c r="AG75">
        <f ca="1"/>
        <v>0.45756581187406331</v>
      </c>
      <c r="AH75">
        <f ca="1"/>
        <v>0.45756581187406331</v>
      </c>
      <c r="AI75">
        <f ca="1"/>
        <v>0.45756581187406331</v>
      </c>
      <c r="AJ75">
        <f ca="1"/>
        <v>0.93947622847593282</v>
      </c>
      <c r="AK75">
        <f ca="1"/>
        <v>0.94085927516658419</v>
      </c>
      <c r="AL75" s="5">
        <f ca="1"/>
        <v>0.94085927516658419</v>
      </c>
    </row>
    <row r="76" spans="2:38" x14ac:dyDescent="0.35">
      <c r="B76" s="70"/>
      <c r="C76" s="46" t="s">
        <v>83</v>
      </c>
      <c r="D76" s="47">
        <f t="shared" si="14"/>
        <v>57</v>
      </c>
      <c r="E76" s="70"/>
      <c r="F76" s="8" t="s">
        <v>5</v>
      </c>
      <c r="G76" s="10" cm="1">
        <f t="array" aca="1" ref="G76:AL76" ca="1">INDIRECT($C76&amp;"!$C"&amp;3+((ROW()-(D76+(ROUNDDOWN((ROW()-D76)/9, 0)*9)))*6)+ROUNDDOWN((ROW()-D76)/9, 0)&amp;":$AH"&amp;3+((ROW()-(D76+(ROUNDDOWN((ROW()-D76)/9, 0)*9)))*6)+ROUNDDOWN((ROW()-D76)/9, 0))</f>
        <v>0.36889174750907011</v>
      </c>
      <c r="H76">
        <f ca="1"/>
        <v>10.522882112893949</v>
      </c>
      <c r="I76">
        <f ca="1"/>
        <v>0</v>
      </c>
      <c r="J76">
        <f ca="1"/>
        <v>10.62107046214669</v>
      </c>
      <c r="K76">
        <f ca="1"/>
        <v>11.513491221065889</v>
      </c>
      <c r="L76">
        <f ca="1"/>
        <v>11.513491221065889</v>
      </c>
      <c r="M76">
        <f ca="1"/>
        <v>11.513491221065889</v>
      </c>
      <c r="N76">
        <f ca="1"/>
        <v>0.1555877444165453</v>
      </c>
      <c r="O76">
        <f ca="1"/>
        <v>0</v>
      </c>
      <c r="P76">
        <f ca="1"/>
        <v>0</v>
      </c>
      <c r="Q76">
        <f ca="1"/>
        <v>102.65858101434929</v>
      </c>
      <c r="R76">
        <f ca="1"/>
        <v>102.9802657133571</v>
      </c>
      <c r="S76">
        <f ca="1"/>
        <v>1.4514360704718161</v>
      </c>
      <c r="T76">
        <f ca="1"/>
        <v>1.4514360704718161</v>
      </c>
      <c r="U76">
        <f ca="1"/>
        <v>0</v>
      </c>
      <c r="V76">
        <f ca="1"/>
        <v>0</v>
      </c>
      <c r="W76">
        <f ca="1"/>
        <v>0.81649658092772526</v>
      </c>
      <c r="X76">
        <f ca="1"/>
        <v>0.81649658092772526</v>
      </c>
      <c r="Y76">
        <f ca="1"/>
        <v>1.9248113001885541E-2</v>
      </c>
      <c r="Z76">
        <f ca="1"/>
        <v>2.8878474079756598E-2</v>
      </c>
      <c r="AA76">
        <f ca="1"/>
        <v>2.8878474079756598E-2</v>
      </c>
      <c r="AB76">
        <f ca="1"/>
        <v>2.8878474079756598E-2</v>
      </c>
      <c r="AC76">
        <f ca="1"/>
        <v>5.3222223311110688E-3</v>
      </c>
      <c r="AD76">
        <f ca="1"/>
        <v>0</v>
      </c>
      <c r="AE76">
        <f ca="1"/>
        <v>0</v>
      </c>
      <c r="AF76">
        <f ca="1"/>
        <v>2.8878474079756598E-2</v>
      </c>
      <c r="AG76">
        <f ca="1"/>
        <v>3.1508181719658628E-2</v>
      </c>
      <c r="AH76">
        <f ca="1"/>
        <v>3.1508181719658628E-2</v>
      </c>
      <c r="AI76">
        <f ca="1"/>
        <v>3.1508181719658628E-2</v>
      </c>
      <c r="AJ76">
        <f ca="1"/>
        <v>2.0794411478799211E-2</v>
      </c>
      <c r="AK76">
        <f ca="1"/>
        <v>1.9248113001885541E-2</v>
      </c>
      <c r="AL76" s="5">
        <f ca="1"/>
        <v>1.9248113001885541E-2</v>
      </c>
    </row>
    <row r="77" spans="2:38" x14ac:dyDescent="0.35">
      <c r="B77" s="70"/>
      <c r="C77" s="46" t="s">
        <v>83</v>
      </c>
      <c r="D77" s="47">
        <f t="shared" si="14"/>
        <v>57</v>
      </c>
      <c r="E77" s="70"/>
      <c r="F77" s="8" t="s">
        <v>6</v>
      </c>
      <c r="G77" s="10" cm="1">
        <f t="array" aca="1" ref="G77:AL77" ca="1">INDIRECT($C77&amp;"!$C"&amp;3+((ROW()-(D77+(ROUNDDOWN((ROW()-D77)/9, 0)*9)))*6)+ROUNDDOWN((ROW()-D77)/9, 0)&amp;":$AH"&amp;3+((ROW()-(D77+(ROUNDDOWN((ROW()-D77)/9, 0)*9)))*6)+ROUNDDOWN((ROW()-D77)/9, 0))</f>
        <v>9.0029670999999212</v>
      </c>
      <c r="H77">
        <f ca="1"/>
        <v>18.50534480000033</v>
      </c>
      <c r="I77">
        <f ca="1"/>
        <v>0</v>
      </c>
      <c r="J77">
        <f ca="1"/>
        <v>28.009521600000308</v>
      </c>
      <c r="K77">
        <f ca="1"/>
        <v>38.071193100000983</v>
      </c>
      <c r="L77">
        <f ca="1"/>
        <v>38.071193100000983</v>
      </c>
      <c r="M77">
        <f ca="1"/>
        <v>38.071193100000983</v>
      </c>
      <c r="N77">
        <f ca="1"/>
        <v>0.53621398732395753</v>
      </c>
      <c r="O77">
        <f ca="1"/>
        <v>0</v>
      </c>
      <c r="P77">
        <f ca="1"/>
        <v>0</v>
      </c>
      <c r="Q77">
        <f ca="1"/>
        <v>606.24609375</v>
      </c>
      <c r="R77">
        <f ca="1"/>
        <v>630.58203125</v>
      </c>
      <c r="S77">
        <f ca="1"/>
        <v>69</v>
      </c>
      <c r="T77">
        <f ca="1"/>
        <v>69</v>
      </c>
      <c r="U77">
        <f ca="1"/>
        <v>1</v>
      </c>
      <c r="V77">
        <f ca="1"/>
        <v>0</v>
      </c>
      <c r="W77">
        <f ca="1"/>
        <v>42</v>
      </c>
      <c r="X77">
        <f ca="1"/>
        <v>42</v>
      </c>
      <c r="Y77">
        <f ca="1"/>
        <v>0.9178082191780822</v>
      </c>
      <c r="Z77">
        <f ca="1"/>
        <v>0.41074183415198617</v>
      </c>
      <c r="AA77">
        <f ca="1"/>
        <v>0.41074183415198617</v>
      </c>
      <c r="AB77">
        <f ca="1"/>
        <v>0.41074183415198617</v>
      </c>
      <c r="AC77">
        <f ca="1"/>
        <v>0.97685146010685819</v>
      </c>
      <c r="AD77">
        <f ca="1"/>
        <v>1</v>
      </c>
      <c r="AE77">
        <f ca="1"/>
        <v>1</v>
      </c>
      <c r="AF77">
        <f ca="1"/>
        <v>0.41074183415198617</v>
      </c>
      <c r="AG77">
        <f ca="1"/>
        <v>0.37698223134497361</v>
      </c>
      <c r="AH77">
        <f ca="1"/>
        <v>0.37698223134497361</v>
      </c>
      <c r="AI77">
        <f ca="1"/>
        <v>0.37698223134497361</v>
      </c>
      <c r="AJ77">
        <f ca="1"/>
        <v>0.89656229900218487</v>
      </c>
      <c r="AK77">
        <f ca="1"/>
        <v>0.9178082191780822</v>
      </c>
      <c r="AL77" s="5">
        <f ca="1"/>
        <v>0.9178082191780822</v>
      </c>
    </row>
    <row r="78" spans="2:38" x14ac:dyDescent="0.35">
      <c r="B78" s="70"/>
      <c r="C78" s="46" t="s">
        <v>83</v>
      </c>
      <c r="D78" s="47">
        <f t="shared" si="14"/>
        <v>57</v>
      </c>
      <c r="E78" s="70"/>
      <c r="F78" s="8" t="s">
        <v>7</v>
      </c>
      <c r="G78" s="10" cm="1">
        <f t="array" aca="1" ref="G78:AL78" ca="1">INDIRECT($C78&amp;"!$C"&amp;3+((ROW()-(D78+(ROUNDDOWN((ROW()-D78)/9, 0)*9)))*6)+ROUNDDOWN((ROW()-D78)/9, 0)&amp;":$AH"&amp;3+((ROW()-(D78+(ROUNDDOWN((ROW()-D78)/9, 0)*9)))*6)+ROUNDDOWN((ROW()-D78)/9, 0))</f>
        <v>9.3218658000000119</v>
      </c>
      <c r="H78">
        <f ca="1"/>
        <v>24.79322279999997</v>
      </c>
      <c r="I78">
        <f ca="1"/>
        <v>0</v>
      </c>
      <c r="J78">
        <f ca="1"/>
        <v>34.087545799999823</v>
      </c>
      <c r="K78">
        <f ca="1"/>
        <v>46.32525859999987</v>
      </c>
      <c r="L78">
        <f ca="1"/>
        <v>46.32525859999987</v>
      </c>
      <c r="M78">
        <f ca="1"/>
        <v>46.32525859999987</v>
      </c>
      <c r="N78">
        <f ca="1"/>
        <v>0.65246843098591367</v>
      </c>
      <c r="O78">
        <f ca="1"/>
        <v>0</v>
      </c>
      <c r="P78">
        <f ca="1"/>
        <v>0</v>
      </c>
      <c r="Q78">
        <f ca="1"/>
        <v>681.19921875</v>
      </c>
      <c r="R78">
        <f ca="1"/>
        <v>702.203125</v>
      </c>
      <c r="S78">
        <f ca="1"/>
        <v>71</v>
      </c>
      <c r="T78">
        <f ca="1"/>
        <v>71</v>
      </c>
      <c r="U78">
        <f ca="1"/>
        <v>1</v>
      </c>
      <c r="V78">
        <f ca="1"/>
        <v>0</v>
      </c>
      <c r="W78">
        <f ca="1"/>
        <v>44</v>
      </c>
      <c r="X78">
        <f ca="1"/>
        <v>44</v>
      </c>
      <c r="Y78">
        <f ca="1"/>
        <v>0.9178082191780822</v>
      </c>
      <c r="Z78">
        <f ca="1"/>
        <v>0.47482779880233739</v>
      </c>
      <c r="AA78">
        <f ca="1"/>
        <v>0.47482779880233739</v>
      </c>
      <c r="AB78">
        <f ca="1"/>
        <v>0.47482779880233739</v>
      </c>
      <c r="AC78">
        <f ca="1"/>
        <v>1</v>
      </c>
      <c r="AD78">
        <f ca="1"/>
        <v>1</v>
      </c>
      <c r="AE78">
        <f ca="1"/>
        <v>1</v>
      </c>
      <c r="AF78">
        <f ca="1"/>
        <v>0.47482779880233739</v>
      </c>
      <c r="AG78">
        <f ca="1"/>
        <v>0.44516164995018881</v>
      </c>
      <c r="AH78">
        <f ca="1"/>
        <v>0.44516164995018881</v>
      </c>
      <c r="AI78">
        <f ca="1"/>
        <v>0.44516164995018881</v>
      </c>
      <c r="AJ78">
        <f ca="1"/>
        <v>0.9178082191780822</v>
      </c>
      <c r="AK78">
        <f ca="1"/>
        <v>0.9178082191780822</v>
      </c>
      <c r="AL78" s="5">
        <f ca="1"/>
        <v>0.9178082191780822</v>
      </c>
    </row>
    <row r="79" spans="2:38" x14ac:dyDescent="0.35">
      <c r="B79" s="70"/>
      <c r="C79" s="46" t="s">
        <v>83</v>
      </c>
      <c r="D79" s="47">
        <f t="shared" si="14"/>
        <v>57</v>
      </c>
      <c r="E79" s="70"/>
      <c r="F79" s="8" t="s">
        <v>8</v>
      </c>
      <c r="G79" s="10" cm="1">
        <f t="array" aca="1" ref="G79:AL79" ca="1">INDIRECT($C79&amp;"!$C"&amp;3+((ROW()-(D79+(ROUNDDOWN((ROW()-D79)/9, 0)*9)))*6)+ROUNDDOWN((ROW()-D79)/9, 0)&amp;":$AH"&amp;3+((ROW()-(D79+(ROUNDDOWN((ROW()-D79)/9, 0)*9)))*6)+ROUNDDOWN((ROW()-D79)/9, 0))</f>
        <v>9.4139449999997851</v>
      </c>
      <c r="H79">
        <f ca="1"/>
        <v>26.641428699999889</v>
      </c>
      <c r="I79">
        <f ca="1"/>
        <v>0</v>
      </c>
      <c r="J79">
        <f ca="1"/>
        <v>36.581712100000352</v>
      </c>
      <c r="K79">
        <f ca="1"/>
        <v>49.96001339999998</v>
      </c>
      <c r="L79">
        <f ca="1"/>
        <v>49.96001339999998</v>
      </c>
      <c r="M79">
        <f ca="1"/>
        <v>49.96001339999998</v>
      </c>
      <c r="N79">
        <f ca="1"/>
        <v>0.70941056901407962</v>
      </c>
      <c r="O79">
        <f ca="1"/>
        <v>0</v>
      </c>
      <c r="P79">
        <f ca="1"/>
        <v>0</v>
      </c>
      <c r="Q79">
        <f ca="1"/>
        <v>792.37109375</v>
      </c>
      <c r="R79">
        <f ca="1"/>
        <v>814.34375</v>
      </c>
      <c r="S79">
        <f ca="1"/>
        <v>71</v>
      </c>
      <c r="T79">
        <f ca="1"/>
        <v>71</v>
      </c>
      <c r="U79">
        <f ca="1"/>
        <v>1</v>
      </c>
      <c r="V79">
        <f ca="1"/>
        <v>0</v>
      </c>
      <c r="W79">
        <f ca="1"/>
        <v>44</v>
      </c>
      <c r="X79">
        <f ca="1"/>
        <v>44</v>
      </c>
      <c r="Y79">
        <f ca="1"/>
        <v>0.94366197183098588</v>
      </c>
      <c r="Z79">
        <f ca="1"/>
        <v>0.48932688614176401</v>
      </c>
      <c r="AA79">
        <f ca="1"/>
        <v>0.48932688614176401</v>
      </c>
      <c r="AB79">
        <f ca="1"/>
        <v>0.48932688614176401</v>
      </c>
      <c r="AC79">
        <f ca="1"/>
        <v>1</v>
      </c>
      <c r="AD79">
        <f ca="1"/>
        <v>1</v>
      </c>
      <c r="AE79">
        <f ca="1"/>
        <v>1</v>
      </c>
      <c r="AF79">
        <f ca="1"/>
        <v>0.48932688614176401</v>
      </c>
      <c r="AG79">
        <f ca="1"/>
        <v>0.46473582114382722</v>
      </c>
      <c r="AH79">
        <f ca="1"/>
        <v>0.46473582114382722</v>
      </c>
      <c r="AI79">
        <f ca="1"/>
        <v>0.46473582114382722</v>
      </c>
      <c r="AJ79">
        <f ca="1"/>
        <v>0.94366197183098588</v>
      </c>
      <c r="AK79">
        <f ca="1"/>
        <v>0.94366197183098588</v>
      </c>
      <c r="AL79" s="5">
        <f ca="1"/>
        <v>0.94366197183098588</v>
      </c>
    </row>
    <row r="80" spans="2:38" x14ac:dyDescent="0.35">
      <c r="B80" s="70"/>
      <c r="C80" s="46" t="s">
        <v>83</v>
      </c>
      <c r="D80" s="47">
        <f t="shared" si="14"/>
        <v>57</v>
      </c>
      <c r="E80" s="70"/>
      <c r="F80" s="8" t="s">
        <v>9</v>
      </c>
      <c r="G80" s="10" cm="1">
        <f t="array" aca="1" ref="G80:AL80" ca="1">INDIRECT($C80&amp;"!$C"&amp;3+((ROW()-(D80+(ROUNDDOWN((ROW()-D80)/9, 0)*9)))*6)+ROUNDDOWN((ROW()-D80)/9, 0)&amp;":$AH"&amp;3+((ROW()-(D80+(ROUNDDOWN((ROW()-D80)/9, 0)*9)))*6)+ROUNDDOWN((ROW()-D80)/9, 0))</f>
        <v>9.9519798000001174</v>
      </c>
      <c r="H80">
        <f ca="1"/>
        <v>34.596907799999997</v>
      </c>
      <c r="I80">
        <f ca="1"/>
        <v>0</v>
      </c>
      <c r="J80">
        <f ca="1"/>
        <v>44.600784899999837</v>
      </c>
      <c r="K80">
        <f ca="1"/>
        <v>55.2364023000016</v>
      </c>
      <c r="L80">
        <f ca="1"/>
        <v>55.2364023000016</v>
      </c>
      <c r="M80">
        <f ca="1"/>
        <v>55.2364023000016</v>
      </c>
      <c r="N80">
        <f ca="1"/>
        <v>0.77953611830984504</v>
      </c>
      <c r="O80">
        <f ca="1"/>
        <v>0</v>
      </c>
      <c r="P80">
        <f ca="1"/>
        <v>0</v>
      </c>
      <c r="Q80">
        <f ca="1"/>
        <v>862.9609375</v>
      </c>
      <c r="R80">
        <f ca="1"/>
        <v>888.2109375</v>
      </c>
      <c r="S80">
        <f ca="1"/>
        <v>73</v>
      </c>
      <c r="T80">
        <f ca="1"/>
        <v>73</v>
      </c>
      <c r="U80">
        <f ca="1"/>
        <v>1</v>
      </c>
      <c r="V80">
        <f ca="1"/>
        <v>0</v>
      </c>
      <c r="W80">
        <f ca="1"/>
        <v>44</v>
      </c>
      <c r="X80">
        <f ca="1"/>
        <v>44</v>
      </c>
      <c r="Y80">
        <f ca="1"/>
        <v>0.94366197183098588</v>
      </c>
      <c r="Z80">
        <f ca="1"/>
        <v>0.50031844716437068</v>
      </c>
      <c r="AA80">
        <f ca="1"/>
        <v>0.50031844716437068</v>
      </c>
      <c r="AB80">
        <f ca="1"/>
        <v>0.50031844716437068</v>
      </c>
      <c r="AC80">
        <f ca="1"/>
        <v>1</v>
      </c>
      <c r="AD80">
        <f ca="1"/>
        <v>1</v>
      </c>
      <c r="AE80">
        <f ca="1"/>
        <v>1</v>
      </c>
      <c r="AF80">
        <f ca="1"/>
        <v>0.50031844716437068</v>
      </c>
      <c r="AG80">
        <f ca="1"/>
        <v>0.47514349813765488</v>
      </c>
      <c r="AH80">
        <f ca="1"/>
        <v>0.47514349813765488</v>
      </c>
      <c r="AI80">
        <f ca="1"/>
        <v>0.47514349813765488</v>
      </c>
      <c r="AJ80">
        <f ca="1"/>
        <v>0.94366197183098588</v>
      </c>
      <c r="AK80">
        <f ca="1"/>
        <v>0.94366197183098588</v>
      </c>
      <c r="AL80" s="5">
        <f ca="1"/>
        <v>0.94366197183098588</v>
      </c>
    </row>
    <row r="81" spans="2:38" x14ac:dyDescent="0.35">
      <c r="B81" s="70"/>
      <c r="C81" s="46" t="s">
        <v>83</v>
      </c>
      <c r="D81" s="47">
        <f t="shared" si="14"/>
        <v>57</v>
      </c>
      <c r="E81" s="70"/>
      <c r="F81" s="8" t="s">
        <v>10</v>
      </c>
      <c r="G81" s="10" cm="1">
        <f t="array" aca="1" ref="G81:AL81" ca="1">INDIRECT($C81&amp;"!$C"&amp;3+((ROW()-(D81+(ROUNDDOWN((ROW()-D81)/9, 0)*9)))*6)+ROUNDDOWN((ROW()-D81)/9, 0)&amp;":$AH"&amp;3+((ROW()-(D81+(ROUNDDOWN((ROW()-D81)/9, 0)*9)))*6)+ROUNDDOWN((ROW()-D81)/9, 0))</f>
        <v>10.043406099999631</v>
      </c>
      <c r="H81">
        <f ca="1"/>
        <v>61.540661199999931</v>
      </c>
      <c r="I81">
        <f ca="1"/>
        <v>0</v>
      </c>
      <c r="J81">
        <f ca="1"/>
        <v>71.528566500000125</v>
      </c>
      <c r="K81">
        <f ca="1"/>
        <v>86.831572400000368</v>
      </c>
      <c r="L81">
        <f ca="1"/>
        <v>86.831572400000368</v>
      </c>
      <c r="M81">
        <f ca="1"/>
        <v>86.831572400000368</v>
      </c>
      <c r="N81">
        <f ca="1"/>
        <v>1.189473594520553</v>
      </c>
      <c r="O81">
        <f ca="1"/>
        <v>0</v>
      </c>
      <c r="P81">
        <f ca="1"/>
        <v>0</v>
      </c>
      <c r="Q81">
        <f ca="1"/>
        <v>940.9921875</v>
      </c>
      <c r="R81">
        <f ca="1"/>
        <v>967.43359375</v>
      </c>
      <c r="S81">
        <f ca="1"/>
        <v>73</v>
      </c>
      <c r="T81">
        <f ca="1"/>
        <v>73</v>
      </c>
      <c r="U81">
        <f ca="1"/>
        <v>1</v>
      </c>
      <c r="V81">
        <f ca="1"/>
        <v>0</v>
      </c>
      <c r="W81">
        <f ca="1"/>
        <v>44</v>
      </c>
      <c r="X81">
        <f ca="1"/>
        <v>44</v>
      </c>
      <c r="Y81">
        <f ca="1"/>
        <v>0.97101449275362317</v>
      </c>
      <c r="Z81">
        <f ca="1"/>
        <v>0.52925988853720662</v>
      </c>
      <c r="AA81">
        <f ca="1"/>
        <v>0.52925988853720662</v>
      </c>
      <c r="AB81">
        <f ca="1"/>
        <v>0.52925988853720662</v>
      </c>
      <c r="AC81">
        <f ca="1"/>
        <v>1</v>
      </c>
      <c r="AD81">
        <f ca="1"/>
        <v>1</v>
      </c>
      <c r="AE81">
        <f ca="1"/>
        <v>1</v>
      </c>
      <c r="AF81">
        <f ca="1"/>
        <v>0.52925988853720662</v>
      </c>
      <c r="AG81">
        <f ca="1"/>
        <v>0.50744538035569786</v>
      </c>
      <c r="AH81">
        <f ca="1"/>
        <v>0.50744538035569786</v>
      </c>
      <c r="AI81">
        <f ca="1"/>
        <v>0.50744538035569786</v>
      </c>
      <c r="AJ81">
        <f ca="1"/>
        <v>0.97101449275362317</v>
      </c>
      <c r="AK81">
        <f ca="1"/>
        <v>0.97101449275362317</v>
      </c>
      <c r="AL81" s="5">
        <f ca="1"/>
        <v>0.97101449275362317</v>
      </c>
    </row>
    <row r="82" spans="2:38" x14ac:dyDescent="0.35">
      <c r="B82" s="70"/>
      <c r="C82" s="46" t="s">
        <v>83</v>
      </c>
      <c r="D82" s="47">
        <f t="shared" si="14"/>
        <v>57</v>
      </c>
      <c r="E82" s="70"/>
      <c r="F82" s="8" t="s">
        <v>11</v>
      </c>
      <c r="G82">
        <f t="shared" ref="G82:AL82" ca="1" si="19">G80-G78</f>
        <v>0.63011400000010553</v>
      </c>
      <c r="H82">
        <f t="shared" ca="1" si="19"/>
        <v>9.8036850000000264</v>
      </c>
      <c r="I82">
        <f t="shared" ca="1" si="19"/>
        <v>0</v>
      </c>
      <c r="J82">
        <f t="shared" ca="1" si="19"/>
        <v>10.513239100000014</v>
      </c>
      <c r="K82">
        <f t="shared" ca="1" si="19"/>
        <v>8.9111437000017304</v>
      </c>
      <c r="L82">
        <f t="shared" ca="1" si="19"/>
        <v>8.9111437000017304</v>
      </c>
      <c r="M82">
        <f t="shared" ca="1" si="19"/>
        <v>8.9111437000017304</v>
      </c>
      <c r="N82">
        <f t="shared" ca="1" si="19"/>
        <v>0.12706768732393137</v>
      </c>
      <c r="O82">
        <f t="shared" ca="1" si="19"/>
        <v>0</v>
      </c>
      <c r="P82">
        <f t="shared" ca="1" si="19"/>
        <v>0</v>
      </c>
      <c r="Q82">
        <f t="shared" ca="1" si="19"/>
        <v>181.76171875</v>
      </c>
      <c r="R82">
        <f t="shared" ca="1" si="19"/>
        <v>186.0078125</v>
      </c>
      <c r="S82">
        <f t="shared" ca="1" si="19"/>
        <v>2</v>
      </c>
      <c r="T82">
        <f t="shared" ca="1" si="19"/>
        <v>2</v>
      </c>
      <c r="U82">
        <f t="shared" ca="1" si="19"/>
        <v>0</v>
      </c>
      <c r="V82">
        <f t="shared" ca="1" si="19"/>
        <v>0</v>
      </c>
      <c r="W82">
        <f t="shared" ca="1" si="19"/>
        <v>0</v>
      </c>
      <c r="X82">
        <f t="shared" ca="1" si="19"/>
        <v>0</v>
      </c>
      <c r="Y82">
        <f t="shared" ca="1" si="19"/>
        <v>2.5853752652903683E-2</v>
      </c>
      <c r="Z82">
        <f t="shared" ca="1" si="19"/>
        <v>2.5490648362033297E-2</v>
      </c>
      <c r="AA82">
        <f t="shared" ca="1" si="19"/>
        <v>2.5490648362033297E-2</v>
      </c>
      <c r="AB82">
        <f t="shared" ca="1" si="19"/>
        <v>2.5490648362033297E-2</v>
      </c>
      <c r="AC82">
        <f t="shared" ca="1" si="19"/>
        <v>0</v>
      </c>
      <c r="AD82">
        <f t="shared" ca="1" si="19"/>
        <v>0</v>
      </c>
      <c r="AE82">
        <f t="shared" ca="1" si="19"/>
        <v>0</v>
      </c>
      <c r="AF82">
        <f t="shared" ca="1" si="19"/>
        <v>2.5490648362033297E-2</v>
      </c>
      <c r="AG82">
        <f t="shared" ca="1" si="19"/>
        <v>2.9981848187466076E-2</v>
      </c>
      <c r="AH82">
        <f t="shared" ca="1" si="19"/>
        <v>2.9981848187466076E-2</v>
      </c>
      <c r="AI82">
        <f t="shared" ca="1" si="19"/>
        <v>2.9981848187466076E-2</v>
      </c>
      <c r="AJ82">
        <f t="shared" ca="1" si="19"/>
        <v>2.5853752652903683E-2</v>
      </c>
      <c r="AK82">
        <f t="shared" ca="1" si="19"/>
        <v>2.5853752652903683E-2</v>
      </c>
      <c r="AL82" s="5">
        <f t="shared" ca="1" si="19"/>
        <v>2.5853752652903683E-2</v>
      </c>
    </row>
    <row r="83" spans="2:38" ht="15" thickBot="1" x14ac:dyDescent="0.4">
      <c r="B83" s="63"/>
      <c r="C83" s="48" t="s">
        <v>83</v>
      </c>
      <c r="D83" s="49">
        <f t="shared" si="14"/>
        <v>57</v>
      </c>
      <c r="E83" s="63"/>
      <c r="F83" s="4" t="s">
        <v>12</v>
      </c>
      <c r="G83" s="13">
        <f t="shared" ref="G83:AL83" ca="1" si="20">G81-G77</f>
        <v>1.0404389999997097</v>
      </c>
      <c r="H83" s="13">
        <f t="shared" ca="1" si="20"/>
        <v>43.035316399999601</v>
      </c>
      <c r="I83" s="13">
        <f t="shared" ca="1" si="20"/>
        <v>0</v>
      </c>
      <c r="J83" s="13">
        <f t="shared" ca="1" si="20"/>
        <v>43.519044899999813</v>
      </c>
      <c r="K83" s="13">
        <f t="shared" ca="1" si="20"/>
        <v>48.760379299999386</v>
      </c>
      <c r="L83" s="13">
        <f t="shared" ca="1" si="20"/>
        <v>48.760379299999386</v>
      </c>
      <c r="M83" s="13">
        <f t="shared" ca="1" si="20"/>
        <v>48.760379299999386</v>
      </c>
      <c r="N83" s="13">
        <f t="shared" ca="1" si="20"/>
        <v>0.65325960719659548</v>
      </c>
      <c r="O83" s="13">
        <f t="shared" ca="1" si="20"/>
        <v>0</v>
      </c>
      <c r="P83" s="13">
        <f t="shared" ca="1" si="20"/>
        <v>0</v>
      </c>
      <c r="Q83" s="13">
        <f t="shared" ca="1" si="20"/>
        <v>334.74609375</v>
      </c>
      <c r="R83" s="13">
        <f t="shared" ca="1" si="20"/>
        <v>336.8515625</v>
      </c>
      <c r="S83" s="13">
        <f t="shared" ca="1" si="20"/>
        <v>4</v>
      </c>
      <c r="T83" s="13">
        <f t="shared" ca="1" si="20"/>
        <v>4</v>
      </c>
      <c r="U83" s="13">
        <f t="shared" ca="1" si="20"/>
        <v>0</v>
      </c>
      <c r="V83" s="13">
        <f t="shared" ca="1" si="20"/>
        <v>0</v>
      </c>
      <c r="W83" s="13">
        <f t="shared" ca="1" si="20"/>
        <v>2</v>
      </c>
      <c r="X83" s="13">
        <f t="shared" ca="1" si="20"/>
        <v>2</v>
      </c>
      <c r="Y83" s="13">
        <f t="shared" ca="1" si="20"/>
        <v>5.3206273575540974E-2</v>
      </c>
      <c r="Z83" s="13">
        <f t="shared" ca="1" si="20"/>
        <v>0.11851805438522045</v>
      </c>
      <c r="AA83" s="13">
        <f t="shared" ca="1" si="20"/>
        <v>0.11851805438522045</v>
      </c>
      <c r="AB83" s="13">
        <f t="shared" ca="1" si="20"/>
        <v>0.11851805438522045</v>
      </c>
      <c r="AC83" s="13">
        <f t="shared" ca="1" si="20"/>
        <v>2.3148539893141806E-2</v>
      </c>
      <c r="AD83" s="13">
        <f t="shared" ca="1" si="20"/>
        <v>0</v>
      </c>
      <c r="AE83" s="13">
        <f t="shared" ca="1" si="20"/>
        <v>0</v>
      </c>
      <c r="AF83" s="13">
        <f t="shared" ca="1" si="20"/>
        <v>0.11851805438522045</v>
      </c>
      <c r="AG83" s="13">
        <f t="shared" ca="1" si="20"/>
        <v>0.13046314901072426</v>
      </c>
      <c r="AH83" s="13">
        <f t="shared" ca="1" si="20"/>
        <v>0.13046314901072426</v>
      </c>
      <c r="AI83" s="13">
        <f t="shared" ca="1" si="20"/>
        <v>0.13046314901072426</v>
      </c>
      <c r="AJ83" s="13">
        <f t="shared" ca="1" si="20"/>
        <v>7.44521937514383E-2</v>
      </c>
      <c r="AK83" s="13">
        <f t="shared" ca="1" si="20"/>
        <v>5.3206273575540974E-2</v>
      </c>
      <c r="AL83" s="14">
        <f t="shared" ca="1" si="20"/>
        <v>5.3206273575540974E-2</v>
      </c>
    </row>
  </sheetData>
  <mergeCells count="12">
    <mergeCell ref="B57:B83"/>
    <mergeCell ref="E57:E65"/>
    <mergeCell ref="E66:E74"/>
    <mergeCell ref="E75:E83"/>
    <mergeCell ref="B3:B29"/>
    <mergeCell ref="E3:E11"/>
    <mergeCell ref="E12:E20"/>
    <mergeCell ref="E21:E29"/>
    <mergeCell ref="B30:B56"/>
    <mergeCell ref="E30:E38"/>
    <mergeCell ref="E39:E47"/>
    <mergeCell ref="E48:E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74AB-5DEC-4A24-9565-A6D870D4E9BD}">
  <dimension ref="A1:EN41"/>
  <sheetViews>
    <sheetView workbookViewId="0">
      <selection activeCell="C6" sqref="C6"/>
    </sheetView>
  </sheetViews>
  <sheetFormatPr defaultRowHeight="14.5" x14ac:dyDescent="0.35"/>
  <sheetData>
    <row r="1" spans="1:144" x14ac:dyDescent="0.35">
      <c r="A1" t="str" cm="1">
        <f t="array" ref="A1:EN41">IF('[1]Cat Level-Wise Aggregates'!$A$1:$EN$41&lt;&gt;"",'[1]Cat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0.99898322000001205</v>
      </c>
      <c r="D3">
        <v>0.3721774119999961</v>
      </c>
      <c r="E3">
        <v>0</v>
      </c>
      <c r="F3">
        <v>1.371160632000008</v>
      </c>
      <c r="G3">
        <v>1.371160632000008</v>
      </c>
      <c r="H3">
        <v>1.371160632000008</v>
      </c>
      <c r="I3">
        <v>1.371160632000008</v>
      </c>
      <c r="J3">
        <v>7.6175590666667112E-2</v>
      </c>
      <c r="K3">
        <v>0</v>
      </c>
      <c r="L3">
        <v>0</v>
      </c>
      <c r="M3">
        <v>387.22874999999999</v>
      </c>
      <c r="N3">
        <v>380.93624999999997</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1.4854806680000019</v>
      </c>
      <c r="D4">
        <v>0.51264481199999123</v>
      </c>
      <c r="E4">
        <v>0</v>
      </c>
      <c r="F4">
        <v>1.9981254799999939</v>
      </c>
      <c r="G4">
        <v>3.3692861120000019</v>
      </c>
      <c r="H4">
        <v>3.3692861120000019</v>
      </c>
      <c r="I4">
        <v>3.3692861120000019</v>
      </c>
      <c r="J4">
        <v>0.12958792738461539</v>
      </c>
      <c r="K4">
        <v>0</v>
      </c>
      <c r="L4">
        <v>0</v>
      </c>
      <c r="M4">
        <v>416.17046875</v>
      </c>
      <c r="N4">
        <v>410.73859375000001</v>
      </c>
      <c r="O4">
        <v>26</v>
      </c>
      <c r="P4">
        <v>26</v>
      </c>
      <c r="Q4">
        <v>1</v>
      </c>
      <c r="R4">
        <v>26</v>
      </c>
      <c r="S4">
        <v>18</v>
      </c>
      <c r="T4">
        <v>18</v>
      </c>
      <c r="U4">
        <v>1</v>
      </c>
      <c r="V4">
        <v>1</v>
      </c>
      <c r="W4">
        <v>1</v>
      </c>
      <c r="X4">
        <v>1</v>
      </c>
      <c r="Y4">
        <v>1</v>
      </c>
      <c r="Z4">
        <v>1</v>
      </c>
      <c r="AA4">
        <v>1</v>
      </c>
      <c r="AB4">
        <v>1</v>
      </c>
      <c r="AC4">
        <v>1</v>
      </c>
      <c r="AD4">
        <v>1</v>
      </c>
      <c r="AE4">
        <v>1</v>
      </c>
      <c r="AF4">
        <v>1</v>
      </c>
      <c r="AG4">
        <v>1</v>
      </c>
      <c r="AH4">
        <v>1</v>
      </c>
      <c r="AI4">
        <v>1</v>
      </c>
      <c r="AJ4">
        <v>0</v>
      </c>
      <c r="AK4">
        <v>0</v>
      </c>
      <c r="AL4">
        <v>0</v>
      </c>
      <c r="AM4">
        <v>0</v>
      </c>
      <c r="AN4">
        <v>1.444444444444444</v>
      </c>
      <c r="AO4">
        <v>1.444444444444444</v>
      </c>
      <c r="AP4">
        <v>0.83784732802487238</v>
      </c>
      <c r="AQ4">
        <v>0.83784732802487238</v>
      </c>
      <c r="AR4">
        <v>0.58004815017106548</v>
      </c>
      <c r="AS4">
        <v>0.58004815017106548</v>
      </c>
      <c r="AT4">
        <v>0.79000427476250079</v>
      </c>
      <c r="AU4">
        <v>0.79000427476250079</v>
      </c>
      <c r="AV4">
        <v>1</v>
      </c>
      <c r="AW4">
        <v>1</v>
      </c>
      <c r="AX4">
        <v>1</v>
      </c>
      <c r="AY4">
        <v>1</v>
      </c>
      <c r="AZ4">
        <v>1</v>
      </c>
      <c r="BA4">
        <v>1</v>
      </c>
      <c r="BB4">
        <v>1.64</v>
      </c>
      <c r="BC4">
        <v>1.64</v>
      </c>
      <c r="BD4">
        <v>3.72</v>
      </c>
      <c r="BE4">
        <v>3.72</v>
      </c>
      <c r="BF4">
        <v>0</v>
      </c>
      <c r="BG4">
        <v>0</v>
      </c>
      <c r="BH4">
        <v>0</v>
      </c>
      <c r="BI4">
        <v>0</v>
      </c>
      <c r="BJ4">
        <v>3.1583509297632379</v>
      </c>
      <c r="BK4">
        <v>4.3126379815506828E-2</v>
      </c>
      <c r="BL4">
        <v>2.6933333333333329</v>
      </c>
      <c r="BM4">
        <v>6.8306337411141033E-2</v>
      </c>
      <c r="BN4">
        <v>2.1865506436822408</v>
      </c>
      <c r="BO4">
        <v>0.1130920835559103</v>
      </c>
      <c r="BP4">
        <v>1.864615384615385</v>
      </c>
      <c r="BQ4">
        <v>0.15566746583800681</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26</v>
      </c>
      <c r="DJ4">
        <v>26</v>
      </c>
      <c r="DK4">
        <v>0</v>
      </c>
      <c r="DL4">
        <v>0</v>
      </c>
      <c r="DM4">
        <v>0</v>
      </c>
      <c r="DN4">
        <v>0</v>
      </c>
      <c r="DO4">
        <v>26</v>
      </c>
      <c r="DP4">
        <v>26</v>
      </c>
      <c r="DQ4">
        <v>26</v>
      </c>
      <c r="DR4">
        <v>26</v>
      </c>
      <c r="DS4">
        <v>26</v>
      </c>
      <c r="DT4">
        <v>26</v>
      </c>
      <c r="DU4">
        <v>26</v>
      </c>
      <c r="DV4">
        <v>26</v>
      </c>
      <c r="DW4">
        <v>26</v>
      </c>
      <c r="DX4">
        <v>26</v>
      </c>
      <c r="DY4">
        <v>0</v>
      </c>
      <c r="DZ4">
        <v>0</v>
      </c>
      <c r="EA4">
        <v>0</v>
      </c>
      <c r="EB4">
        <v>0</v>
      </c>
      <c r="EC4">
        <v>0</v>
      </c>
      <c r="ED4">
        <v>0</v>
      </c>
      <c r="EE4">
        <v>1.444444444444444</v>
      </c>
      <c r="EF4">
        <v>1.444444444444444</v>
      </c>
      <c r="EG4">
        <v>1.444444444444444</v>
      </c>
      <c r="EH4">
        <v>1.444444444444444</v>
      </c>
      <c r="EI4">
        <v>1.444444444444444</v>
      </c>
      <c r="EJ4">
        <v>1.444444444444444</v>
      </c>
      <c r="EK4">
        <v>1.444444444444444</v>
      </c>
      <c r="EL4">
        <v>1.444444444444444</v>
      </c>
      <c r="EM4">
        <v>1.444444444444444</v>
      </c>
      <c r="EN4">
        <v>1.444444444444444</v>
      </c>
    </row>
    <row r="5" spans="1:144" x14ac:dyDescent="0.35">
      <c r="A5">
        <v>2</v>
      </c>
      <c r="B5">
        <v>1</v>
      </c>
      <c r="C5">
        <v>3.74969670400001</v>
      </c>
      <c r="D5">
        <v>3.131976044</v>
      </c>
      <c r="E5">
        <v>0</v>
      </c>
      <c r="F5">
        <v>6.8816727480000104</v>
      </c>
      <c r="G5">
        <v>10.25095886000001</v>
      </c>
      <c r="H5">
        <v>10.25095886000001</v>
      </c>
      <c r="I5">
        <v>10.25095886000001</v>
      </c>
      <c r="J5">
        <v>0.26284509897435931</v>
      </c>
      <c r="K5">
        <v>0</v>
      </c>
      <c r="L5">
        <v>0</v>
      </c>
      <c r="M5">
        <v>481.90812499999998</v>
      </c>
      <c r="N5">
        <v>495.60374999999999</v>
      </c>
      <c r="O5">
        <v>39</v>
      </c>
      <c r="P5">
        <v>39</v>
      </c>
      <c r="Q5">
        <v>1</v>
      </c>
      <c r="R5">
        <v>0</v>
      </c>
      <c r="S5">
        <v>26</v>
      </c>
      <c r="T5">
        <v>26</v>
      </c>
      <c r="U5">
        <v>1</v>
      </c>
      <c r="V5">
        <v>0.75646637163255481</v>
      </c>
      <c r="W5">
        <v>0.75646637163255481</v>
      </c>
      <c r="X5">
        <v>0.75646637163255481</v>
      </c>
      <c r="Y5">
        <v>1</v>
      </c>
      <c r="Z5">
        <v>1</v>
      </c>
      <c r="AA5">
        <v>1</v>
      </c>
      <c r="AB5">
        <v>0.75646637163255481</v>
      </c>
      <c r="AC5">
        <v>0.75646637163255481</v>
      </c>
      <c r="AD5">
        <v>0.75646637163255481</v>
      </c>
      <c r="AE5">
        <v>0.75646637163255481</v>
      </c>
      <c r="AF5">
        <v>1</v>
      </c>
      <c r="AG5">
        <v>1</v>
      </c>
      <c r="AH5">
        <v>1</v>
      </c>
      <c r="AI5">
        <v>0.75646637163255481</v>
      </c>
      <c r="AJ5">
        <v>0</v>
      </c>
      <c r="AK5">
        <v>0</v>
      </c>
      <c r="AL5">
        <v>0</v>
      </c>
      <c r="AM5">
        <v>0</v>
      </c>
      <c r="AN5">
        <v>1.5</v>
      </c>
      <c r="AO5">
        <v>1.5</v>
      </c>
      <c r="AP5">
        <v>0.80205818559076991</v>
      </c>
      <c r="AQ5">
        <v>0.80205818559076991</v>
      </c>
      <c r="AR5">
        <v>0.5347054570605132</v>
      </c>
      <c r="AS5">
        <v>0.5347054570605132</v>
      </c>
      <c r="AT5">
        <v>0.81973320751123846</v>
      </c>
      <c r="AU5">
        <v>0.81973320751123846</v>
      </c>
      <c r="AV5">
        <v>1</v>
      </c>
      <c r="AW5">
        <v>1</v>
      </c>
      <c r="AX5">
        <v>1</v>
      </c>
      <c r="AY5">
        <v>1</v>
      </c>
      <c r="AZ5">
        <v>1</v>
      </c>
      <c r="BA5">
        <v>1</v>
      </c>
      <c r="BB5">
        <v>1.99</v>
      </c>
      <c r="BC5">
        <v>1.99</v>
      </c>
      <c r="BD5">
        <v>3.92</v>
      </c>
      <c r="BE5">
        <v>3.92</v>
      </c>
      <c r="BF5">
        <v>0</v>
      </c>
      <c r="BG5">
        <v>0</v>
      </c>
      <c r="BH5">
        <v>0</v>
      </c>
      <c r="BI5">
        <v>0</v>
      </c>
      <c r="BJ5">
        <v>2.6130515420416081</v>
      </c>
      <c r="BK5">
        <v>7.7450849117410195E-2</v>
      </c>
      <c r="BL5">
        <v>2.2392307692307689</v>
      </c>
      <c r="BM5">
        <v>0.1113767273853743</v>
      </c>
      <c r="BN5">
        <v>1.742034361361072</v>
      </c>
      <c r="BO5">
        <v>0.17935760601008829</v>
      </c>
      <c r="BP5">
        <v>1.492820512820513</v>
      </c>
      <c r="BQ5">
        <v>0.22911662233390839</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26</v>
      </c>
      <c r="DB5">
        <v>0</v>
      </c>
      <c r="DC5">
        <v>0</v>
      </c>
      <c r="DD5">
        <v>26</v>
      </c>
      <c r="DE5">
        <v>26</v>
      </c>
      <c r="DF5">
        <v>26</v>
      </c>
      <c r="DG5">
        <v>26</v>
      </c>
      <c r="DH5">
        <v>26</v>
      </c>
      <c r="DI5">
        <v>39</v>
      </c>
      <c r="DJ5">
        <v>39</v>
      </c>
      <c r="DK5">
        <v>0</v>
      </c>
      <c r="DL5">
        <v>0</v>
      </c>
      <c r="DM5">
        <v>0</v>
      </c>
      <c r="DN5">
        <v>0</v>
      </c>
      <c r="DO5">
        <v>39</v>
      </c>
      <c r="DP5">
        <v>39</v>
      </c>
      <c r="DQ5">
        <v>39</v>
      </c>
      <c r="DR5">
        <v>39</v>
      </c>
      <c r="DS5">
        <v>39</v>
      </c>
      <c r="DT5">
        <v>39</v>
      </c>
      <c r="DU5">
        <v>39</v>
      </c>
      <c r="DV5">
        <v>39</v>
      </c>
      <c r="DW5">
        <v>39</v>
      </c>
      <c r="DX5">
        <v>39</v>
      </c>
      <c r="DY5">
        <v>0</v>
      </c>
      <c r="DZ5">
        <v>0</v>
      </c>
      <c r="EA5">
        <v>0</v>
      </c>
      <c r="EB5">
        <v>0</v>
      </c>
      <c r="EC5">
        <v>0</v>
      </c>
      <c r="ED5">
        <v>0</v>
      </c>
      <c r="EE5">
        <v>1.5</v>
      </c>
      <c r="EF5">
        <v>1.5</v>
      </c>
      <c r="EG5">
        <v>1.5</v>
      </c>
      <c r="EH5">
        <v>1.5</v>
      </c>
      <c r="EI5">
        <v>1.5</v>
      </c>
      <c r="EJ5">
        <v>1.5</v>
      </c>
      <c r="EK5">
        <v>1.5</v>
      </c>
      <c r="EL5">
        <v>1.5</v>
      </c>
      <c r="EM5">
        <v>1.5</v>
      </c>
      <c r="EN5">
        <v>1.5</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6.6696670077940204E-3</v>
      </c>
      <c r="D9">
        <v>5.8556545572865222E-2</v>
      </c>
      <c r="E9">
        <v>0</v>
      </c>
      <c r="F9">
        <v>5.9920462779654578E-2</v>
      </c>
      <c r="G9">
        <v>5.9920462779654578E-2</v>
      </c>
      <c r="H9">
        <v>5.9920462779654578E-2</v>
      </c>
      <c r="I9">
        <v>5.9920462779654578E-2</v>
      </c>
      <c r="J9">
        <v>3.3289145988697E-3</v>
      </c>
      <c r="K9">
        <v>0</v>
      </c>
      <c r="L9">
        <v>0</v>
      </c>
      <c r="M9">
        <v>86.949030558421015</v>
      </c>
      <c r="N9">
        <v>88.007329265091258</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1.3983172389899099E-2</v>
      </c>
      <c r="D10">
        <v>5.6788870092021562E-2</v>
      </c>
      <c r="E10">
        <v>0</v>
      </c>
      <c r="F10">
        <v>6.116972236427131E-2</v>
      </c>
      <c r="G10">
        <v>8.4309437761546535E-2</v>
      </c>
      <c r="H10">
        <v>8.4309437761546535E-2</v>
      </c>
      <c r="I10">
        <v>8.4309437761546535E-2</v>
      </c>
      <c r="J10">
        <v>3.2426706831364051E-3</v>
      </c>
      <c r="K10">
        <v>0</v>
      </c>
      <c r="L10">
        <v>0</v>
      </c>
      <c r="M10">
        <v>79.352592055753234</v>
      </c>
      <c r="N10">
        <v>78.177091397509727</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0.10808209312768351</v>
      </c>
      <c r="AQ10">
        <v>0.10808209312768351</v>
      </c>
      <c r="AR10">
        <v>7.4826064473011614E-2</v>
      </c>
      <c r="AS10">
        <v>7.4826064473011614E-2</v>
      </c>
      <c r="AT10">
        <v>2.0065170897895002E-2</v>
      </c>
      <c r="AU10">
        <v>2.0065170897895002E-2</v>
      </c>
      <c r="AV10">
        <v>0</v>
      </c>
      <c r="AW10">
        <v>0</v>
      </c>
      <c r="AX10">
        <v>0</v>
      </c>
      <c r="AY10">
        <v>0</v>
      </c>
      <c r="AZ10">
        <v>0</v>
      </c>
      <c r="BA10">
        <v>0</v>
      </c>
      <c r="BB10">
        <v>0.38242646351945891</v>
      </c>
      <c r="BC10">
        <v>0.38242646351945891</v>
      </c>
      <c r="BD10">
        <v>0.73711147958319934</v>
      </c>
      <c r="BE10">
        <v>0.73711147958319934</v>
      </c>
      <c r="BF10">
        <v>0</v>
      </c>
      <c r="BG10">
        <v>0</v>
      </c>
      <c r="BH10">
        <v>0</v>
      </c>
      <c r="BI10">
        <v>0</v>
      </c>
      <c r="BJ10">
        <v>0.1726189586625346</v>
      </c>
      <c r="BK10">
        <v>7.822974553572332E-3</v>
      </c>
      <c r="BL10">
        <v>0.14083817290245601</v>
      </c>
      <c r="BM10">
        <v>9.7760355139067598E-3</v>
      </c>
      <c r="BN10">
        <v>0.1195054329202163</v>
      </c>
      <c r="BO10">
        <v>1.397499707361635E-2</v>
      </c>
      <c r="BP10">
        <v>9.7503350470931074E-2</v>
      </c>
      <c r="BQ10">
        <v>1.5320961127709771E-2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1.71324769312685E-2</v>
      </c>
      <c r="D11">
        <v>0.79289287110313966</v>
      </c>
      <c r="E11">
        <v>0</v>
      </c>
      <c r="F11">
        <v>0.79827300188876527</v>
      </c>
      <c r="G11">
        <v>0.78649258669514732</v>
      </c>
      <c r="H11">
        <v>0.78649258669514732</v>
      </c>
      <c r="I11">
        <v>0.78649258669514732</v>
      </c>
      <c r="J11">
        <v>2.016647658192686E-2</v>
      </c>
      <c r="K11">
        <v>0</v>
      </c>
      <c r="L11">
        <v>0</v>
      </c>
      <c r="M11">
        <v>62.320876967381331</v>
      </c>
      <c r="N11">
        <v>63.119328180000551</v>
      </c>
      <c r="O11">
        <v>0</v>
      </c>
      <c r="P11">
        <v>0</v>
      </c>
      <c r="Q11">
        <v>0</v>
      </c>
      <c r="R11">
        <v>0</v>
      </c>
      <c r="S11">
        <v>0</v>
      </c>
      <c r="T11">
        <v>0</v>
      </c>
      <c r="U11">
        <v>0</v>
      </c>
      <c r="V11">
        <v>1.6334184549544509E-2</v>
      </c>
      <c r="W11">
        <v>1.6334184549544509E-2</v>
      </c>
      <c r="X11">
        <v>1.6334184549544509E-2</v>
      </c>
      <c r="Y11">
        <v>0</v>
      </c>
      <c r="Z11">
        <v>0</v>
      </c>
      <c r="AA11">
        <v>0</v>
      </c>
      <c r="AB11">
        <v>1.6334184549544509E-2</v>
      </c>
      <c r="AC11">
        <v>1.6334184549544509E-2</v>
      </c>
      <c r="AD11">
        <v>1.6334184549544509E-2</v>
      </c>
      <c r="AE11">
        <v>1.6334184549544509E-2</v>
      </c>
      <c r="AF11">
        <v>0</v>
      </c>
      <c r="AG11">
        <v>0</v>
      </c>
      <c r="AH11">
        <v>0</v>
      </c>
      <c r="AI11">
        <v>1.6334184549544509E-2</v>
      </c>
      <c r="AJ11">
        <v>0</v>
      </c>
      <c r="AK11">
        <v>0</v>
      </c>
      <c r="AL11">
        <v>0</v>
      </c>
      <c r="AM11">
        <v>0</v>
      </c>
      <c r="AN11">
        <v>0</v>
      </c>
      <c r="AO11">
        <v>0</v>
      </c>
      <c r="AP11">
        <v>0.1035950998622063</v>
      </c>
      <c r="AQ11">
        <v>0.1035950998622063</v>
      </c>
      <c r="AR11">
        <v>6.9063399908137507E-2</v>
      </c>
      <c r="AS11">
        <v>6.9063399908137507E-2</v>
      </c>
      <c r="AT11">
        <v>1.7786392662527239E-2</v>
      </c>
      <c r="AU11">
        <v>1.7786392662527239E-2</v>
      </c>
      <c r="AV11">
        <v>0</v>
      </c>
      <c r="AW11">
        <v>0</v>
      </c>
      <c r="AX11">
        <v>0</v>
      </c>
      <c r="AY11">
        <v>0</v>
      </c>
      <c r="AZ11">
        <v>0</v>
      </c>
      <c r="BA11">
        <v>0</v>
      </c>
      <c r="BB11">
        <v>0.05</v>
      </c>
      <c r="BC11">
        <v>0.05</v>
      </c>
      <c r="BD11">
        <v>0.81240384046359593</v>
      </c>
      <c r="BE11">
        <v>0.81240384046359593</v>
      </c>
      <c r="BF11">
        <v>0</v>
      </c>
      <c r="BG11">
        <v>0</v>
      </c>
      <c r="BH11">
        <v>0</v>
      </c>
      <c r="BI11">
        <v>0</v>
      </c>
      <c r="BJ11">
        <v>0.32281083487937012</v>
      </c>
      <c r="BK11">
        <v>2.9582933875938071E-2</v>
      </c>
      <c r="BL11">
        <v>0.29407361313254282</v>
      </c>
      <c r="BM11">
        <v>3.6973725656233733E-2</v>
      </c>
      <c r="BN11">
        <v>0.21520722325291339</v>
      </c>
      <c r="BO11">
        <v>4.2897073543026867E-2</v>
      </c>
      <c r="BP11">
        <v>0.1960490754216952</v>
      </c>
      <c r="BQ11">
        <v>4.8478455662899628E-2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0.99162219999996637</v>
      </c>
      <c r="D15">
        <v>0.31752409999998582</v>
      </c>
      <c r="E15">
        <v>0</v>
      </c>
      <c r="F15">
        <v>1.310842800000046</v>
      </c>
      <c r="G15">
        <v>1.310842800000046</v>
      </c>
      <c r="H15">
        <v>1.310842800000046</v>
      </c>
      <c r="I15">
        <v>1.310842800000046</v>
      </c>
      <c r="J15">
        <v>7.2824600000002543E-2</v>
      </c>
      <c r="K15">
        <v>0</v>
      </c>
      <c r="L15">
        <v>0</v>
      </c>
      <c r="M15">
        <v>213.86328125</v>
      </c>
      <c r="N15">
        <v>205.359375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1.467859299999986</v>
      </c>
      <c r="D16">
        <v>0.46877949999998242</v>
      </c>
      <c r="E16">
        <v>0</v>
      </c>
      <c r="F16">
        <v>1.9439954000000339</v>
      </c>
      <c r="G16">
        <v>3.2779921999998578</v>
      </c>
      <c r="H16">
        <v>3.2779921999998578</v>
      </c>
      <c r="I16">
        <v>3.2779921999998578</v>
      </c>
      <c r="J16">
        <v>0.12607662307691761</v>
      </c>
      <c r="K16">
        <v>0</v>
      </c>
      <c r="L16">
        <v>0</v>
      </c>
      <c r="M16">
        <v>257.5390625</v>
      </c>
      <c r="N16">
        <v>251.109375</v>
      </c>
      <c r="O16">
        <v>26</v>
      </c>
      <c r="P16">
        <v>26</v>
      </c>
      <c r="Q16">
        <v>1</v>
      </c>
      <c r="R16">
        <v>26</v>
      </c>
      <c r="S16">
        <v>18</v>
      </c>
      <c r="T16">
        <v>18</v>
      </c>
      <c r="U16">
        <v>1</v>
      </c>
      <c r="V16">
        <v>1</v>
      </c>
      <c r="W16">
        <v>1</v>
      </c>
      <c r="X16">
        <v>1</v>
      </c>
      <c r="Y16">
        <v>1</v>
      </c>
      <c r="Z16">
        <v>1</v>
      </c>
      <c r="AA16">
        <v>1</v>
      </c>
      <c r="AB16">
        <v>1</v>
      </c>
      <c r="AC16">
        <v>1</v>
      </c>
      <c r="AD16">
        <v>1</v>
      </c>
      <c r="AE16">
        <v>1</v>
      </c>
      <c r="AF16">
        <v>1</v>
      </c>
      <c r="AG16">
        <v>1</v>
      </c>
      <c r="AH16">
        <v>1</v>
      </c>
      <c r="AI16">
        <v>1</v>
      </c>
      <c r="AJ16">
        <v>0</v>
      </c>
      <c r="AK16">
        <v>0</v>
      </c>
      <c r="AL16">
        <v>0</v>
      </c>
      <c r="AM16">
        <v>0</v>
      </c>
      <c r="AN16">
        <v>1.444444444444444</v>
      </c>
      <c r="AO16">
        <v>1.444444444444444</v>
      </c>
      <c r="AP16">
        <v>0.70479218649456588</v>
      </c>
      <c r="AQ16">
        <v>0.70479218649456588</v>
      </c>
      <c r="AR16">
        <v>0.4879330521885456</v>
      </c>
      <c r="AS16">
        <v>0.4879330521885456</v>
      </c>
      <c r="AT16">
        <v>0.75306205668673254</v>
      </c>
      <c r="AU16">
        <v>0.75306205668673254</v>
      </c>
      <c r="AV16">
        <v>1</v>
      </c>
      <c r="AW16">
        <v>1</v>
      </c>
      <c r="AX16">
        <v>1</v>
      </c>
      <c r="AY16">
        <v>1</v>
      </c>
      <c r="AZ16">
        <v>1</v>
      </c>
      <c r="BA16">
        <v>1</v>
      </c>
      <c r="BB16">
        <v>1</v>
      </c>
      <c r="BC16">
        <v>1</v>
      </c>
      <c r="BD16">
        <v>3</v>
      </c>
      <c r="BE16">
        <v>3</v>
      </c>
      <c r="BF16">
        <v>0</v>
      </c>
      <c r="BG16">
        <v>0</v>
      </c>
      <c r="BH16">
        <v>0</v>
      </c>
      <c r="BI16">
        <v>0</v>
      </c>
      <c r="BJ16">
        <v>2.727696687336588</v>
      </c>
      <c r="BK16">
        <v>3.2785857477006512E-2</v>
      </c>
      <c r="BL16">
        <v>2.333333333333333</v>
      </c>
      <c r="BM16">
        <v>5.263129130194371E-2</v>
      </c>
      <c r="BN16">
        <v>1.88840539892533</v>
      </c>
      <c r="BO16">
        <v>9.3842242736216566E-2</v>
      </c>
      <c r="BP16">
        <v>1.615384615384615</v>
      </c>
      <c r="BQ16">
        <v>0.13022890900808251</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26</v>
      </c>
      <c r="DJ16">
        <v>26</v>
      </c>
      <c r="DK16">
        <v>0</v>
      </c>
      <c r="DL16">
        <v>0</v>
      </c>
      <c r="DM16">
        <v>0</v>
      </c>
      <c r="DN16">
        <v>0</v>
      </c>
      <c r="DO16">
        <v>26</v>
      </c>
      <c r="DP16">
        <v>26</v>
      </c>
      <c r="DQ16">
        <v>26</v>
      </c>
      <c r="DR16">
        <v>26</v>
      </c>
      <c r="DS16">
        <v>26</v>
      </c>
      <c r="DT16">
        <v>26</v>
      </c>
      <c r="DU16">
        <v>26</v>
      </c>
      <c r="DV16">
        <v>26</v>
      </c>
      <c r="DW16">
        <v>26</v>
      </c>
      <c r="DX16">
        <v>26</v>
      </c>
      <c r="DY16">
        <v>0</v>
      </c>
      <c r="DZ16">
        <v>0</v>
      </c>
      <c r="EA16">
        <v>0</v>
      </c>
      <c r="EB16">
        <v>0</v>
      </c>
      <c r="EC16">
        <v>0</v>
      </c>
      <c r="ED16">
        <v>0</v>
      </c>
      <c r="EE16">
        <v>1.444444444444444</v>
      </c>
      <c r="EF16">
        <v>1.444444444444444</v>
      </c>
      <c r="EG16">
        <v>1.444444444444444</v>
      </c>
      <c r="EH16">
        <v>1.444444444444444</v>
      </c>
      <c r="EI16">
        <v>1.444444444444444</v>
      </c>
      <c r="EJ16">
        <v>1.444444444444444</v>
      </c>
      <c r="EK16">
        <v>1.444444444444444</v>
      </c>
      <c r="EL16">
        <v>1.444444444444444</v>
      </c>
      <c r="EM16">
        <v>1.444444444444444</v>
      </c>
      <c r="EN16">
        <v>1.444444444444444</v>
      </c>
    </row>
    <row r="17" spans="1:144" x14ac:dyDescent="0.35">
      <c r="A17">
        <v>14</v>
      </c>
      <c r="B17">
        <v>1</v>
      </c>
      <c r="C17">
        <v>3.712510400000014</v>
      </c>
      <c r="D17">
        <v>2.0255649999999932</v>
      </c>
      <c r="E17">
        <v>0</v>
      </c>
      <c r="F17">
        <v>5.766420399999987</v>
      </c>
      <c r="G17">
        <v>9.1733082999999311</v>
      </c>
      <c r="H17">
        <v>9.1733082999999311</v>
      </c>
      <c r="I17">
        <v>9.1733082999999311</v>
      </c>
      <c r="J17">
        <v>0.2352130333333316</v>
      </c>
      <c r="K17">
        <v>0</v>
      </c>
      <c r="L17">
        <v>0</v>
      </c>
      <c r="M17">
        <v>371.30078125</v>
      </c>
      <c r="N17">
        <v>385.34765625</v>
      </c>
      <c r="O17">
        <v>39</v>
      </c>
      <c r="P17">
        <v>39</v>
      </c>
      <c r="Q17">
        <v>1</v>
      </c>
      <c r="R17">
        <v>0</v>
      </c>
      <c r="S17">
        <v>26</v>
      </c>
      <c r="T17">
        <v>26</v>
      </c>
      <c r="U17">
        <v>1</v>
      </c>
      <c r="V17">
        <v>0.71847016601098157</v>
      </c>
      <c r="W17">
        <v>0.71847016601098157</v>
      </c>
      <c r="X17">
        <v>0.71847016601098157</v>
      </c>
      <c r="Y17">
        <v>1</v>
      </c>
      <c r="Z17">
        <v>1</v>
      </c>
      <c r="AA17">
        <v>1</v>
      </c>
      <c r="AB17">
        <v>0.71847016601098157</v>
      </c>
      <c r="AC17">
        <v>0.71847016601098157</v>
      </c>
      <c r="AD17">
        <v>0.71847016601098157</v>
      </c>
      <c r="AE17">
        <v>0.71847016601098157</v>
      </c>
      <c r="AF17">
        <v>1</v>
      </c>
      <c r="AG17">
        <v>1</v>
      </c>
      <c r="AH17">
        <v>1</v>
      </c>
      <c r="AI17">
        <v>0.71847016601098157</v>
      </c>
      <c r="AJ17">
        <v>0</v>
      </c>
      <c r="AK17">
        <v>0</v>
      </c>
      <c r="AL17">
        <v>0</v>
      </c>
      <c r="AM17">
        <v>0</v>
      </c>
      <c r="AN17">
        <v>1.5</v>
      </c>
      <c r="AO17">
        <v>1.5</v>
      </c>
      <c r="AP17">
        <v>0.5830951894845301</v>
      </c>
      <c r="AQ17">
        <v>0.5830951894845301</v>
      </c>
      <c r="AR17">
        <v>0.38873012632302012</v>
      </c>
      <c r="AS17">
        <v>0.38873012632302012</v>
      </c>
      <c r="AT17">
        <v>0.78880022420624207</v>
      </c>
      <c r="AU17">
        <v>0.78880022420624207</v>
      </c>
      <c r="AV17">
        <v>1</v>
      </c>
      <c r="AW17">
        <v>1</v>
      </c>
      <c r="AX17">
        <v>1</v>
      </c>
      <c r="AY17">
        <v>1</v>
      </c>
      <c r="AZ17">
        <v>1</v>
      </c>
      <c r="BA17">
        <v>1</v>
      </c>
      <c r="BB17">
        <v>1.75</v>
      </c>
      <c r="BC17">
        <v>1.75</v>
      </c>
      <c r="BD17">
        <v>3</v>
      </c>
      <c r="BE17">
        <v>3</v>
      </c>
      <c r="BF17">
        <v>0</v>
      </c>
      <c r="BG17">
        <v>0</v>
      </c>
      <c r="BH17">
        <v>0</v>
      </c>
      <c r="BI17">
        <v>0</v>
      </c>
      <c r="BJ17">
        <v>1.6899021364473239</v>
      </c>
      <c r="BK17">
        <v>4.607319369456233E-2</v>
      </c>
      <c r="BL17">
        <v>1.4423076923076921</v>
      </c>
      <c r="BM17">
        <v>6.9039469024379907E-2</v>
      </c>
      <c r="BN17">
        <v>1.1266014242982161</v>
      </c>
      <c r="BO17">
        <v>0.12851846953437951</v>
      </c>
      <c r="BP17">
        <v>0.96153846153846156</v>
      </c>
      <c r="BQ17">
        <v>0.1682925774157332</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26</v>
      </c>
      <c r="DB17">
        <v>0</v>
      </c>
      <c r="DC17">
        <v>0</v>
      </c>
      <c r="DD17">
        <v>26</v>
      </c>
      <c r="DE17">
        <v>26</v>
      </c>
      <c r="DF17">
        <v>26</v>
      </c>
      <c r="DG17">
        <v>26</v>
      </c>
      <c r="DH17">
        <v>26</v>
      </c>
      <c r="DI17">
        <v>39</v>
      </c>
      <c r="DJ17">
        <v>39</v>
      </c>
      <c r="DK17">
        <v>0</v>
      </c>
      <c r="DL17">
        <v>0</v>
      </c>
      <c r="DM17">
        <v>0</v>
      </c>
      <c r="DN17">
        <v>0</v>
      </c>
      <c r="DO17">
        <v>39</v>
      </c>
      <c r="DP17">
        <v>39</v>
      </c>
      <c r="DQ17">
        <v>39</v>
      </c>
      <c r="DR17">
        <v>39</v>
      </c>
      <c r="DS17">
        <v>39</v>
      </c>
      <c r="DT17">
        <v>39</v>
      </c>
      <c r="DU17">
        <v>39</v>
      </c>
      <c r="DV17">
        <v>39</v>
      </c>
      <c r="DW17">
        <v>39</v>
      </c>
      <c r="DX17">
        <v>39</v>
      </c>
      <c r="DY17">
        <v>0</v>
      </c>
      <c r="DZ17">
        <v>0</v>
      </c>
      <c r="EA17">
        <v>0</v>
      </c>
      <c r="EB17">
        <v>0</v>
      </c>
      <c r="EC17">
        <v>0</v>
      </c>
      <c r="ED17">
        <v>0</v>
      </c>
      <c r="EE17">
        <v>1.5</v>
      </c>
      <c r="EF17">
        <v>1.5</v>
      </c>
      <c r="EG17">
        <v>1.5</v>
      </c>
      <c r="EH17">
        <v>1.5</v>
      </c>
      <c r="EI17">
        <v>1.5</v>
      </c>
      <c r="EJ17">
        <v>1.5</v>
      </c>
      <c r="EK17">
        <v>1.5</v>
      </c>
      <c r="EL17">
        <v>1.5</v>
      </c>
      <c r="EM17">
        <v>1.5</v>
      </c>
      <c r="EN17">
        <v>1.5</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0.99331870000006006</v>
      </c>
      <c r="D21">
        <v>0.3322162999998568</v>
      </c>
      <c r="E21">
        <v>0</v>
      </c>
      <c r="F21">
        <v>1.3276971999999461</v>
      </c>
      <c r="G21">
        <v>1.3276971999999461</v>
      </c>
      <c r="H21">
        <v>1.3276971999999461</v>
      </c>
      <c r="I21">
        <v>1.3276971999999461</v>
      </c>
      <c r="J21">
        <v>7.3760955555552565E-2</v>
      </c>
      <c r="K21">
        <v>0</v>
      </c>
      <c r="L21">
        <v>0</v>
      </c>
      <c r="M21">
        <v>351.484375</v>
      </c>
      <c r="N21">
        <v>343.34375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1.4799419000000069</v>
      </c>
      <c r="D22">
        <v>0.47935479999996738</v>
      </c>
      <c r="E22">
        <v>0</v>
      </c>
      <c r="F22">
        <v>1.9637577999999389</v>
      </c>
      <c r="G22">
        <v>3.3141479000001368</v>
      </c>
      <c r="H22">
        <v>3.3141479000001368</v>
      </c>
      <c r="I22">
        <v>3.3141479000001368</v>
      </c>
      <c r="J22">
        <v>0.12746722692308221</v>
      </c>
      <c r="K22">
        <v>0</v>
      </c>
      <c r="L22">
        <v>0</v>
      </c>
      <c r="M22">
        <v>375.21875</v>
      </c>
      <c r="N22">
        <v>366.41796875</v>
      </c>
      <c r="O22">
        <v>26</v>
      </c>
      <c r="P22">
        <v>26</v>
      </c>
      <c r="Q22">
        <v>1</v>
      </c>
      <c r="R22">
        <v>26</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1.444444444444444</v>
      </c>
      <c r="AO22">
        <v>1.444444444444444</v>
      </c>
      <c r="AP22">
        <v>0.7838233761296739</v>
      </c>
      <c r="AQ22">
        <v>0.7838233761296739</v>
      </c>
      <c r="AR22">
        <v>0.54264695270515884</v>
      </c>
      <c r="AS22">
        <v>0.54264695270515884</v>
      </c>
      <c r="AT22">
        <v>0.77399087849212467</v>
      </c>
      <c r="AU22">
        <v>0.77399087849212467</v>
      </c>
      <c r="AV22">
        <v>1</v>
      </c>
      <c r="AW22">
        <v>1</v>
      </c>
      <c r="AX22">
        <v>1</v>
      </c>
      <c r="AY22">
        <v>1</v>
      </c>
      <c r="AZ22">
        <v>1</v>
      </c>
      <c r="BA22">
        <v>1</v>
      </c>
      <c r="BB22">
        <v>1.75</v>
      </c>
      <c r="BC22">
        <v>1.75</v>
      </c>
      <c r="BD22">
        <v>3</v>
      </c>
      <c r="BE22">
        <v>3</v>
      </c>
      <c r="BF22">
        <v>0</v>
      </c>
      <c r="BG22">
        <v>0</v>
      </c>
      <c r="BH22">
        <v>0</v>
      </c>
      <c r="BI22">
        <v>0</v>
      </c>
      <c r="BJ22">
        <v>3.0401970912935021</v>
      </c>
      <c r="BK22">
        <v>3.9399026026608011E-2</v>
      </c>
      <c r="BL22">
        <v>2.6111111111111112</v>
      </c>
      <c r="BM22">
        <v>6.5728528616530474E-2</v>
      </c>
      <c r="BN22">
        <v>2.1047518324339629</v>
      </c>
      <c r="BO22">
        <v>0.1065721673087042</v>
      </c>
      <c r="BP22">
        <v>1.8076923076923079</v>
      </c>
      <c r="BQ22">
        <v>0.1518874664529187</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26</v>
      </c>
      <c r="DJ22">
        <v>26</v>
      </c>
      <c r="DK22">
        <v>0</v>
      </c>
      <c r="DL22">
        <v>0</v>
      </c>
      <c r="DM22">
        <v>0</v>
      </c>
      <c r="DN22">
        <v>0</v>
      </c>
      <c r="DO22">
        <v>26</v>
      </c>
      <c r="DP22">
        <v>26</v>
      </c>
      <c r="DQ22">
        <v>26</v>
      </c>
      <c r="DR22">
        <v>26</v>
      </c>
      <c r="DS22">
        <v>26</v>
      </c>
      <c r="DT22">
        <v>26</v>
      </c>
      <c r="DU22">
        <v>26</v>
      </c>
      <c r="DV22">
        <v>26</v>
      </c>
      <c r="DW22">
        <v>26</v>
      </c>
      <c r="DX22">
        <v>26</v>
      </c>
      <c r="DY22">
        <v>0</v>
      </c>
      <c r="DZ22">
        <v>0</v>
      </c>
      <c r="EA22">
        <v>0</v>
      </c>
      <c r="EB22">
        <v>0</v>
      </c>
      <c r="EC22">
        <v>0</v>
      </c>
      <c r="ED22">
        <v>0</v>
      </c>
      <c r="EE22">
        <v>1.444444444444444</v>
      </c>
      <c r="EF22">
        <v>1.444444444444444</v>
      </c>
      <c r="EG22">
        <v>1.444444444444444</v>
      </c>
      <c r="EH22">
        <v>1.444444444444444</v>
      </c>
      <c r="EI22">
        <v>1.444444444444444</v>
      </c>
      <c r="EJ22">
        <v>1.444444444444444</v>
      </c>
      <c r="EK22">
        <v>1.444444444444444</v>
      </c>
      <c r="EL22">
        <v>1.444444444444444</v>
      </c>
      <c r="EM22">
        <v>1.444444444444444</v>
      </c>
      <c r="EN22">
        <v>1.444444444444444</v>
      </c>
    </row>
    <row r="23" spans="1:144" x14ac:dyDescent="0.35">
      <c r="A23">
        <v>13</v>
      </c>
      <c r="B23">
        <v>1</v>
      </c>
      <c r="C23">
        <v>3.7385057000000188</v>
      </c>
      <c r="D23">
        <v>2.5689644999999932</v>
      </c>
      <c r="E23">
        <v>0</v>
      </c>
      <c r="F23">
        <v>6.3098230999999032</v>
      </c>
      <c r="G23">
        <v>9.62397100000004</v>
      </c>
      <c r="H23">
        <v>9.62397100000004</v>
      </c>
      <c r="I23">
        <v>9.62397100000004</v>
      </c>
      <c r="J23">
        <v>0.24676848717948821</v>
      </c>
      <c r="K23">
        <v>0</v>
      </c>
      <c r="L23">
        <v>0</v>
      </c>
      <c r="M23">
        <v>436.28515625</v>
      </c>
      <c r="N23">
        <v>448.56640625</v>
      </c>
      <c r="O23">
        <v>39</v>
      </c>
      <c r="P23">
        <v>39</v>
      </c>
      <c r="Q23">
        <v>1</v>
      </c>
      <c r="R23">
        <v>0</v>
      </c>
      <c r="S23">
        <v>26</v>
      </c>
      <c r="T23">
        <v>26</v>
      </c>
      <c r="U23">
        <v>1</v>
      </c>
      <c r="V23">
        <v>0.74330944337306792</v>
      </c>
      <c r="W23">
        <v>0.74330944337306792</v>
      </c>
      <c r="X23">
        <v>0.74330944337306792</v>
      </c>
      <c r="Y23">
        <v>1</v>
      </c>
      <c r="Z23">
        <v>1</v>
      </c>
      <c r="AA23">
        <v>1</v>
      </c>
      <c r="AB23">
        <v>0.74330944337306792</v>
      </c>
      <c r="AC23">
        <v>0.74330944337306792</v>
      </c>
      <c r="AD23">
        <v>0.74330944337306792</v>
      </c>
      <c r="AE23">
        <v>0.74330944337306792</v>
      </c>
      <c r="AF23">
        <v>1</v>
      </c>
      <c r="AG23">
        <v>1</v>
      </c>
      <c r="AH23">
        <v>1</v>
      </c>
      <c r="AI23">
        <v>0.74330944337306792</v>
      </c>
      <c r="AJ23">
        <v>0</v>
      </c>
      <c r="AK23">
        <v>0</v>
      </c>
      <c r="AL23">
        <v>0</v>
      </c>
      <c r="AM23">
        <v>0</v>
      </c>
      <c r="AN23">
        <v>1.5</v>
      </c>
      <c r="AO23">
        <v>1.5</v>
      </c>
      <c r="AP23">
        <v>0.70710678118654757</v>
      </c>
      <c r="AQ23">
        <v>0.70710678118654757</v>
      </c>
      <c r="AR23">
        <v>0.47140452079103168</v>
      </c>
      <c r="AS23">
        <v>0.47140452079103168</v>
      </c>
      <c r="AT23">
        <v>0.80948953260742695</v>
      </c>
      <c r="AU23">
        <v>0.80948953260742695</v>
      </c>
      <c r="AV23">
        <v>1</v>
      </c>
      <c r="AW23">
        <v>1</v>
      </c>
      <c r="AX23">
        <v>1</v>
      </c>
      <c r="AY23">
        <v>1</v>
      </c>
      <c r="AZ23">
        <v>1</v>
      </c>
      <c r="BA23">
        <v>1</v>
      </c>
      <c r="BB23">
        <v>2</v>
      </c>
      <c r="BC23">
        <v>2</v>
      </c>
      <c r="BD23">
        <v>3</v>
      </c>
      <c r="BE23">
        <v>3</v>
      </c>
      <c r="BF23">
        <v>0</v>
      </c>
      <c r="BG23">
        <v>0</v>
      </c>
      <c r="BH23">
        <v>0</v>
      </c>
      <c r="BI23">
        <v>0</v>
      </c>
      <c r="BJ23">
        <v>2.4514516892273011</v>
      </c>
      <c r="BK23">
        <v>5.666452011399143E-2</v>
      </c>
      <c r="BL23">
        <v>2.057692307692307</v>
      </c>
      <c r="BM23">
        <v>8.3678832496106428E-2</v>
      </c>
      <c r="BN23">
        <v>1.6343011261515339</v>
      </c>
      <c r="BO23">
        <v>0.14752789421313689</v>
      </c>
      <c r="BP23">
        <v>1.371794871794872</v>
      </c>
      <c r="BQ23">
        <v>0.19131267379416059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26</v>
      </c>
      <c r="DB23">
        <v>0</v>
      </c>
      <c r="DC23">
        <v>0</v>
      </c>
      <c r="DD23">
        <v>26</v>
      </c>
      <c r="DE23">
        <v>26</v>
      </c>
      <c r="DF23">
        <v>26</v>
      </c>
      <c r="DG23">
        <v>26</v>
      </c>
      <c r="DH23">
        <v>26</v>
      </c>
      <c r="DI23">
        <v>39</v>
      </c>
      <c r="DJ23">
        <v>39</v>
      </c>
      <c r="DK23">
        <v>0</v>
      </c>
      <c r="DL23">
        <v>0</v>
      </c>
      <c r="DM23">
        <v>0</v>
      </c>
      <c r="DN23">
        <v>0</v>
      </c>
      <c r="DO23">
        <v>39</v>
      </c>
      <c r="DP23">
        <v>39</v>
      </c>
      <c r="DQ23">
        <v>39</v>
      </c>
      <c r="DR23">
        <v>39</v>
      </c>
      <c r="DS23">
        <v>39</v>
      </c>
      <c r="DT23">
        <v>39</v>
      </c>
      <c r="DU23">
        <v>39</v>
      </c>
      <c r="DV23">
        <v>39</v>
      </c>
      <c r="DW23">
        <v>39</v>
      </c>
      <c r="DX23">
        <v>39</v>
      </c>
      <c r="DY23">
        <v>0</v>
      </c>
      <c r="DZ23">
        <v>0</v>
      </c>
      <c r="EA23">
        <v>0</v>
      </c>
      <c r="EB23">
        <v>0</v>
      </c>
      <c r="EC23">
        <v>0</v>
      </c>
      <c r="ED23">
        <v>0</v>
      </c>
      <c r="EE23">
        <v>1.5</v>
      </c>
      <c r="EF23">
        <v>1.5</v>
      </c>
      <c r="EG23">
        <v>1.5</v>
      </c>
      <c r="EH23">
        <v>1.5</v>
      </c>
      <c r="EI23">
        <v>1.5</v>
      </c>
      <c r="EJ23">
        <v>1.5</v>
      </c>
      <c r="EK23">
        <v>1.5</v>
      </c>
      <c r="EL23">
        <v>1.5</v>
      </c>
      <c r="EM23">
        <v>1.5</v>
      </c>
      <c r="EN23">
        <v>1.5</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0.99917860000002179</v>
      </c>
      <c r="D27">
        <v>0.35417000000018112</v>
      </c>
      <c r="E27">
        <v>0</v>
      </c>
      <c r="F27">
        <v>1.356307100000208</v>
      </c>
      <c r="G27">
        <v>1.356307100000208</v>
      </c>
      <c r="H27">
        <v>1.356307100000208</v>
      </c>
      <c r="I27">
        <v>1.356307100000208</v>
      </c>
      <c r="J27">
        <v>7.5350394444456015E-2</v>
      </c>
      <c r="K27">
        <v>0</v>
      </c>
      <c r="L27">
        <v>0</v>
      </c>
      <c r="M27">
        <v>399.6953125</v>
      </c>
      <c r="N27">
        <v>392.1640625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1.4837719999999881</v>
      </c>
      <c r="D28">
        <v>0.49282310000003798</v>
      </c>
      <c r="E28">
        <v>0</v>
      </c>
      <c r="F28">
        <v>1.9771979</v>
      </c>
      <c r="G28">
        <v>3.3400596999998702</v>
      </c>
      <c r="H28">
        <v>3.3400596999998702</v>
      </c>
      <c r="I28">
        <v>3.3400596999998702</v>
      </c>
      <c r="J28">
        <v>0.12846383461537961</v>
      </c>
      <c r="K28">
        <v>0</v>
      </c>
      <c r="L28">
        <v>0</v>
      </c>
      <c r="M28">
        <v>423.8359375</v>
      </c>
      <c r="N28">
        <v>415.734375</v>
      </c>
      <c r="O28">
        <v>26</v>
      </c>
      <c r="P28">
        <v>26</v>
      </c>
      <c r="Q28">
        <v>1</v>
      </c>
      <c r="R28">
        <v>26</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1.444444444444444</v>
      </c>
      <c r="AO28">
        <v>1.444444444444444</v>
      </c>
      <c r="AP28">
        <v>0.7838233761296739</v>
      </c>
      <c r="AQ28">
        <v>0.7838233761296739</v>
      </c>
      <c r="AR28">
        <v>0.54264695270515884</v>
      </c>
      <c r="AS28">
        <v>0.54264695270515884</v>
      </c>
      <c r="AT28">
        <v>0.79976311930676869</v>
      </c>
      <c r="AU28">
        <v>0.79976311930676869</v>
      </c>
      <c r="AV28">
        <v>1</v>
      </c>
      <c r="AW28">
        <v>1</v>
      </c>
      <c r="AX28">
        <v>1</v>
      </c>
      <c r="AY28">
        <v>1</v>
      </c>
      <c r="AZ28">
        <v>1</v>
      </c>
      <c r="BA28">
        <v>1</v>
      </c>
      <c r="BB28">
        <v>1.75</v>
      </c>
      <c r="BC28">
        <v>1.75</v>
      </c>
      <c r="BD28">
        <v>4</v>
      </c>
      <c r="BE28">
        <v>4</v>
      </c>
      <c r="BF28">
        <v>0</v>
      </c>
      <c r="BG28">
        <v>0</v>
      </c>
      <c r="BH28">
        <v>0</v>
      </c>
      <c r="BI28">
        <v>0</v>
      </c>
      <c r="BJ28">
        <v>3.1965773877515899</v>
      </c>
      <c r="BK28">
        <v>4.0901956219416107E-2</v>
      </c>
      <c r="BL28">
        <v>2.666666666666667</v>
      </c>
      <c r="BM28">
        <v>6.9483451222801543E-2</v>
      </c>
      <c r="BN28">
        <v>2.2130151145972539</v>
      </c>
      <c r="BO28">
        <v>0.1093703866277619</v>
      </c>
      <c r="BP28">
        <v>1.846153846153846</v>
      </c>
      <c r="BQ28">
        <v>0.15784308913485171</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26</v>
      </c>
      <c r="DJ28">
        <v>26</v>
      </c>
      <c r="DK28">
        <v>0</v>
      </c>
      <c r="DL28">
        <v>0</v>
      </c>
      <c r="DM28">
        <v>0</v>
      </c>
      <c r="DN28">
        <v>0</v>
      </c>
      <c r="DO28">
        <v>26</v>
      </c>
      <c r="DP28">
        <v>26</v>
      </c>
      <c r="DQ28">
        <v>26</v>
      </c>
      <c r="DR28">
        <v>26</v>
      </c>
      <c r="DS28">
        <v>26</v>
      </c>
      <c r="DT28">
        <v>26</v>
      </c>
      <c r="DU28">
        <v>26</v>
      </c>
      <c r="DV28">
        <v>26</v>
      </c>
      <c r="DW28">
        <v>26</v>
      </c>
      <c r="DX28">
        <v>26</v>
      </c>
      <c r="DY28">
        <v>0</v>
      </c>
      <c r="DZ28">
        <v>0</v>
      </c>
      <c r="EA28">
        <v>0</v>
      </c>
      <c r="EB28">
        <v>0</v>
      </c>
      <c r="EC28">
        <v>0</v>
      </c>
      <c r="ED28">
        <v>0</v>
      </c>
      <c r="EE28">
        <v>1.444444444444444</v>
      </c>
      <c r="EF28">
        <v>1.444444444444444</v>
      </c>
      <c r="EG28">
        <v>1.444444444444444</v>
      </c>
      <c r="EH28">
        <v>1.444444444444444</v>
      </c>
      <c r="EI28">
        <v>1.444444444444444</v>
      </c>
      <c r="EJ28">
        <v>1.444444444444444</v>
      </c>
      <c r="EK28">
        <v>1.444444444444444</v>
      </c>
      <c r="EL28">
        <v>1.444444444444444</v>
      </c>
      <c r="EM28">
        <v>1.444444444444444</v>
      </c>
      <c r="EN28">
        <v>1.444444444444444</v>
      </c>
    </row>
    <row r="29" spans="1:144" x14ac:dyDescent="0.35">
      <c r="A29">
        <v>12</v>
      </c>
      <c r="B29">
        <v>1</v>
      </c>
      <c r="C29">
        <v>3.7483151999999929</v>
      </c>
      <c r="D29">
        <v>2.9538838000001419</v>
      </c>
      <c r="E29">
        <v>0</v>
      </c>
      <c r="F29">
        <v>6.7011704000000796</v>
      </c>
      <c r="G29">
        <v>10.02918240000005</v>
      </c>
      <c r="H29">
        <v>10.02918240000005</v>
      </c>
      <c r="I29">
        <v>10.02918240000005</v>
      </c>
      <c r="J29">
        <v>0.25715852307692438</v>
      </c>
      <c r="K29">
        <v>0</v>
      </c>
      <c r="L29">
        <v>0</v>
      </c>
      <c r="M29">
        <v>491.5</v>
      </c>
      <c r="N29">
        <v>504.9609375</v>
      </c>
      <c r="O29">
        <v>39</v>
      </c>
      <c r="P29">
        <v>39</v>
      </c>
      <c r="Q29">
        <v>1</v>
      </c>
      <c r="R29">
        <v>0</v>
      </c>
      <c r="S29">
        <v>26</v>
      </c>
      <c r="T29">
        <v>26</v>
      </c>
      <c r="U29">
        <v>1</v>
      </c>
      <c r="V29">
        <v>0.76030933770053055</v>
      </c>
      <c r="W29">
        <v>0.76030933770053055</v>
      </c>
      <c r="X29">
        <v>0.76030933770053055</v>
      </c>
      <c r="Y29">
        <v>1</v>
      </c>
      <c r="Z29">
        <v>1</v>
      </c>
      <c r="AA29">
        <v>1</v>
      </c>
      <c r="AB29">
        <v>0.76030933770053055</v>
      </c>
      <c r="AC29">
        <v>0.76030933770053055</v>
      </c>
      <c r="AD29">
        <v>0.76030933770053055</v>
      </c>
      <c r="AE29">
        <v>0.76030933770053055</v>
      </c>
      <c r="AF29">
        <v>1</v>
      </c>
      <c r="AG29">
        <v>1</v>
      </c>
      <c r="AH29">
        <v>1</v>
      </c>
      <c r="AI29">
        <v>0.76030933770053055</v>
      </c>
      <c r="AJ29">
        <v>0</v>
      </c>
      <c r="AK29">
        <v>0</v>
      </c>
      <c r="AL29">
        <v>0</v>
      </c>
      <c r="AM29">
        <v>0</v>
      </c>
      <c r="AN29">
        <v>1.5</v>
      </c>
      <c r="AO29">
        <v>1.5</v>
      </c>
      <c r="AP29">
        <v>0.81240384046359604</v>
      </c>
      <c r="AQ29">
        <v>0.81240384046359604</v>
      </c>
      <c r="AR29">
        <v>0.54160256030906406</v>
      </c>
      <c r="AS29">
        <v>0.54160256030906406</v>
      </c>
      <c r="AT29">
        <v>0.81748421329372623</v>
      </c>
      <c r="AU29">
        <v>0.81748421329372623</v>
      </c>
      <c r="AV29">
        <v>1</v>
      </c>
      <c r="AW29">
        <v>1</v>
      </c>
      <c r="AX29">
        <v>1</v>
      </c>
      <c r="AY29">
        <v>1</v>
      </c>
      <c r="AZ29">
        <v>1</v>
      </c>
      <c r="BA29">
        <v>1</v>
      </c>
      <c r="BB29">
        <v>2</v>
      </c>
      <c r="BC29">
        <v>2</v>
      </c>
      <c r="BD29">
        <v>4</v>
      </c>
      <c r="BE29">
        <v>4</v>
      </c>
      <c r="BF29">
        <v>0</v>
      </c>
      <c r="BG29">
        <v>0</v>
      </c>
      <c r="BH29">
        <v>0</v>
      </c>
      <c r="BI29">
        <v>0</v>
      </c>
      <c r="BJ29">
        <v>2.6548214484362078</v>
      </c>
      <c r="BK29">
        <v>7.0311391753458324E-2</v>
      </c>
      <c r="BL29">
        <v>2.2884615384615379</v>
      </c>
      <c r="BM29">
        <v>0.10142237631402939</v>
      </c>
      <c r="BN29">
        <v>1.769880965624139</v>
      </c>
      <c r="BO29">
        <v>0.17035326551321039</v>
      </c>
      <c r="BP29">
        <v>1.525641025641026</v>
      </c>
      <c r="BQ29">
        <v>0.21748160088995849</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26</v>
      </c>
      <c r="DB29">
        <v>0</v>
      </c>
      <c r="DC29">
        <v>0</v>
      </c>
      <c r="DD29">
        <v>26</v>
      </c>
      <c r="DE29">
        <v>26</v>
      </c>
      <c r="DF29">
        <v>26</v>
      </c>
      <c r="DG29">
        <v>26</v>
      </c>
      <c r="DH29">
        <v>26</v>
      </c>
      <c r="DI29">
        <v>39</v>
      </c>
      <c r="DJ29">
        <v>39</v>
      </c>
      <c r="DK29">
        <v>0</v>
      </c>
      <c r="DL29">
        <v>0</v>
      </c>
      <c r="DM29">
        <v>0</v>
      </c>
      <c r="DN29">
        <v>0</v>
      </c>
      <c r="DO29">
        <v>39</v>
      </c>
      <c r="DP29">
        <v>39</v>
      </c>
      <c r="DQ29">
        <v>39</v>
      </c>
      <c r="DR29">
        <v>39</v>
      </c>
      <c r="DS29">
        <v>39</v>
      </c>
      <c r="DT29">
        <v>39</v>
      </c>
      <c r="DU29">
        <v>39</v>
      </c>
      <c r="DV29">
        <v>39</v>
      </c>
      <c r="DW29">
        <v>39</v>
      </c>
      <c r="DX29">
        <v>39</v>
      </c>
      <c r="DY29">
        <v>0</v>
      </c>
      <c r="DZ29">
        <v>0</v>
      </c>
      <c r="EA29">
        <v>0</v>
      </c>
      <c r="EB29">
        <v>0</v>
      </c>
      <c r="EC29">
        <v>0</v>
      </c>
      <c r="ED29">
        <v>0</v>
      </c>
      <c r="EE29">
        <v>1.5</v>
      </c>
      <c r="EF29">
        <v>1.5</v>
      </c>
      <c r="EG29">
        <v>1.5</v>
      </c>
      <c r="EH29">
        <v>1.5</v>
      </c>
      <c r="EI29">
        <v>1.5</v>
      </c>
      <c r="EJ29">
        <v>1.5</v>
      </c>
      <c r="EK29">
        <v>1.5</v>
      </c>
      <c r="EL29">
        <v>1.5</v>
      </c>
      <c r="EM29">
        <v>1.5</v>
      </c>
      <c r="EN29">
        <v>1.5</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1.0026600999999571</v>
      </c>
      <c r="D33">
        <v>0.39486809999996808</v>
      </c>
      <c r="E33">
        <v>0</v>
      </c>
      <c r="F33">
        <v>1.386914000000004</v>
      </c>
      <c r="G33">
        <v>1.386914000000004</v>
      </c>
      <c r="H33">
        <v>1.386914000000004</v>
      </c>
      <c r="I33">
        <v>1.386914000000004</v>
      </c>
      <c r="J33">
        <v>7.7050777777778023E-2</v>
      </c>
      <c r="K33">
        <v>0</v>
      </c>
      <c r="L33">
        <v>0</v>
      </c>
      <c r="M33">
        <v>454.9765625</v>
      </c>
      <c r="N33">
        <v>448.78125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1.4886820000000971</v>
      </c>
      <c r="D34">
        <v>0.51057769999997049</v>
      </c>
      <c r="E34">
        <v>0</v>
      </c>
      <c r="F34">
        <v>1.9958693000000101</v>
      </c>
      <c r="G34">
        <v>3.4008985999999908</v>
      </c>
      <c r="H34">
        <v>3.4008985999999908</v>
      </c>
      <c r="I34">
        <v>3.4008985999999908</v>
      </c>
      <c r="J34">
        <v>0.13080379230769201</v>
      </c>
      <c r="K34">
        <v>0</v>
      </c>
      <c r="L34">
        <v>0</v>
      </c>
      <c r="M34">
        <v>479.015625</v>
      </c>
      <c r="N34">
        <v>472.59375</v>
      </c>
      <c r="O34">
        <v>26</v>
      </c>
      <c r="P34">
        <v>26</v>
      </c>
      <c r="Q34">
        <v>1</v>
      </c>
      <c r="R34">
        <v>26</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1.444444444444444</v>
      </c>
      <c r="AO34">
        <v>1.444444444444444</v>
      </c>
      <c r="AP34">
        <v>0.92177719792495361</v>
      </c>
      <c r="AQ34">
        <v>0.92177719792495361</v>
      </c>
      <c r="AR34">
        <v>0.63815344471727553</v>
      </c>
      <c r="AS34">
        <v>0.63815344471727553</v>
      </c>
      <c r="AT34">
        <v>0.79976311930676869</v>
      </c>
      <c r="AU34">
        <v>0.79976311930676869</v>
      </c>
      <c r="AV34">
        <v>1</v>
      </c>
      <c r="AW34">
        <v>1</v>
      </c>
      <c r="AX34">
        <v>1</v>
      </c>
      <c r="AY34">
        <v>1</v>
      </c>
      <c r="AZ34">
        <v>1</v>
      </c>
      <c r="BA34">
        <v>1</v>
      </c>
      <c r="BB34">
        <v>2</v>
      </c>
      <c r="BC34">
        <v>2</v>
      </c>
      <c r="BD34">
        <v>4</v>
      </c>
      <c r="BE34">
        <v>4</v>
      </c>
      <c r="BF34">
        <v>0</v>
      </c>
      <c r="BG34">
        <v>0</v>
      </c>
      <c r="BH34">
        <v>0</v>
      </c>
      <c r="BI34">
        <v>0</v>
      </c>
      <c r="BJ34">
        <v>3.234014183120649</v>
      </c>
      <c r="BK34">
        <v>4.782546258296503E-2</v>
      </c>
      <c r="BL34">
        <v>2.7222222222222219</v>
      </c>
      <c r="BM34">
        <v>7.3452884089318077E-2</v>
      </c>
      <c r="BN34">
        <v>2.2389328960066028</v>
      </c>
      <c r="BO34">
        <v>0.1218759161658696</v>
      </c>
      <c r="BP34">
        <v>1.884615384615385</v>
      </c>
      <c r="BQ34">
        <v>0.16403223629617639</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26</v>
      </c>
      <c r="DJ34">
        <v>26</v>
      </c>
      <c r="DK34">
        <v>0</v>
      </c>
      <c r="DL34">
        <v>0</v>
      </c>
      <c r="DM34">
        <v>0</v>
      </c>
      <c r="DN34">
        <v>0</v>
      </c>
      <c r="DO34">
        <v>26</v>
      </c>
      <c r="DP34">
        <v>26</v>
      </c>
      <c r="DQ34">
        <v>26</v>
      </c>
      <c r="DR34">
        <v>26</v>
      </c>
      <c r="DS34">
        <v>26</v>
      </c>
      <c r="DT34">
        <v>26</v>
      </c>
      <c r="DU34">
        <v>26</v>
      </c>
      <c r="DV34">
        <v>26</v>
      </c>
      <c r="DW34">
        <v>26</v>
      </c>
      <c r="DX34">
        <v>26</v>
      </c>
      <c r="DY34">
        <v>0</v>
      </c>
      <c r="DZ34">
        <v>0</v>
      </c>
      <c r="EA34">
        <v>0</v>
      </c>
      <c r="EB34">
        <v>0</v>
      </c>
      <c r="EC34">
        <v>0</v>
      </c>
      <c r="ED34">
        <v>0</v>
      </c>
      <c r="EE34">
        <v>1.444444444444444</v>
      </c>
      <c r="EF34">
        <v>1.444444444444444</v>
      </c>
      <c r="EG34">
        <v>1.444444444444444</v>
      </c>
      <c r="EH34">
        <v>1.444444444444444</v>
      </c>
      <c r="EI34">
        <v>1.444444444444444</v>
      </c>
      <c r="EJ34">
        <v>1.444444444444444</v>
      </c>
      <c r="EK34">
        <v>1.444444444444444</v>
      </c>
      <c r="EL34">
        <v>1.444444444444444</v>
      </c>
      <c r="EM34">
        <v>1.444444444444444</v>
      </c>
      <c r="EN34">
        <v>1.444444444444444</v>
      </c>
    </row>
    <row r="35" spans="1:144" x14ac:dyDescent="0.35">
      <c r="A35">
        <v>11</v>
      </c>
      <c r="B35">
        <v>1</v>
      </c>
      <c r="C35">
        <v>3.76113760000004</v>
      </c>
      <c r="D35">
        <v>3.6954190999998668</v>
      </c>
      <c r="E35">
        <v>0</v>
      </c>
      <c r="F35">
        <v>7.4693672999998739</v>
      </c>
      <c r="G35">
        <v>10.84853550000008</v>
      </c>
      <c r="H35">
        <v>10.84853550000008</v>
      </c>
      <c r="I35">
        <v>10.84853550000008</v>
      </c>
      <c r="J35">
        <v>0.27816757692307897</v>
      </c>
      <c r="K35">
        <v>0</v>
      </c>
      <c r="L35">
        <v>0</v>
      </c>
      <c r="M35">
        <v>532.9296875</v>
      </c>
      <c r="N35">
        <v>547.55859375</v>
      </c>
      <c r="O35">
        <v>39</v>
      </c>
      <c r="P35">
        <v>39</v>
      </c>
      <c r="Q35">
        <v>1</v>
      </c>
      <c r="R35">
        <v>0</v>
      </c>
      <c r="S35">
        <v>26</v>
      </c>
      <c r="T35">
        <v>26</v>
      </c>
      <c r="U35">
        <v>1</v>
      </c>
      <c r="V35">
        <v>0.76959131028118188</v>
      </c>
      <c r="W35">
        <v>0.76959131028118188</v>
      </c>
      <c r="X35">
        <v>0.76959131028118188</v>
      </c>
      <c r="Y35">
        <v>1</v>
      </c>
      <c r="Z35">
        <v>1</v>
      </c>
      <c r="AA35">
        <v>1</v>
      </c>
      <c r="AB35">
        <v>0.76959131028118188</v>
      </c>
      <c r="AC35">
        <v>0.76959131028118188</v>
      </c>
      <c r="AD35">
        <v>0.76959131028118188</v>
      </c>
      <c r="AE35">
        <v>0.76959131028118188</v>
      </c>
      <c r="AF35">
        <v>1</v>
      </c>
      <c r="AG35">
        <v>1</v>
      </c>
      <c r="AH35">
        <v>1</v>
      </c>
      <c r="AI35">
        <v>0.76959131028118188</v>
      </c>
      <c r="AJ35">
        <v>0</v>
      </c>
      <c r="AK35">
        <v>0</v>
      </c>
      <c r="AL35">
        <v>0</v>
      </c>
      <c r="AM35">
        <v>0</v>
      </c>
      <c r="AN35">
        <v>1.5</v>
      </c>
      <c r="AO35">
        <v>1.5</v>
      </c>
      <c r="AP35">
        <v>0.86023252670426265</v>
      </c>
      <c r="AQ35">
        <v>0.86023252670426265</v>
      </c>
      <c r="AR35">
        <v>0.57348835113617513</v>
      </c>
      <c r="AS35">
        <v>0.57348835113617513</v>
      </c>
      <c r="AT35">
        <v>0.83585507964588002</v>
      </c>
      <c r="AU35">
        <v>0.83585507964588002</v>
      </c>
      <c r="AV35">
        <v>1</v>
      </c>
      <c r="AW35">
        <v>1</v>
      </c>
      <c r="AX35">
        <v>1</v>
      </c>
      <c r="AY35">
        <v>1</v>
      </c>
      <c r="AZ35">
        <v>1</v>
      </c>
      <c r="BA35">
        <v>1</v>
      </c>
      <c r="BB35">
        <v>2</v>
      </c>
      <c r="BC35">
        <v>2</v>
      </c>
      <c r="BD35">
        <v>5</v>
      </c>
      <c r="BE35">
        <v>5</v>
      </c>
      <c r="BF35">
        <v>0</v>
      </c>
      <c r="BG35">
        <v>0</v>
      </c>
      <c r="BH35">
        <v>0</v>
      </c>
      <c r="BI35">
        <v>0</v>
      </c>
      <c r="BJ35">
        <v>2.870607011658791</v>
      </c>
      <c r="BK35">
        <v>8.6168405913102333E-2</v>
      </c>
      <c r="BL35">
        <v>2.4807692307692308</v>
      </c>
      <c r="BM35">
        <v>0.1277484340764159</v>
      </c>
      <c r="BN35">
        <v>1.913738007772527</v>
      </c>
      <c r="BO35">
        <v>0.19508866603404551</v>
      </c>
      <c r="BP35">
        <v>1.653846153846154</v>
      </c>
      <c r="BQ35">
        <v>0.25365127920445441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26</v>
      </c>
      <c r="DB35">
        <v>0</v>
      </c>
      <c r="DC35">
        <v>0</v>
      </c>
      <c r="DD35">
        <v>26</v>
      </c>
      <c r="DE35">
        <v>26</v>
      </c>
      <c r="DF35">
        <v>26</v>
      </c>
      <c r="DG35">
        <v>26</v>
      </c>
      <c r="DH35">
        <v>26</v>
      </c>
      <c r="DI35">
        <v>39</v>
      </c>
      <c r="DJ35">
        <v>39</v>
      </c>
      <c r="DK35">
        <v>0</v>
      </c>
      <c r="DL35">
        <v>0</v>
      </c>
      <c r="DM35">
        <v>0</v>
      </c>
      <c r="DN35">
        <v>0</v>
      </c>
      <c r="DO35">
        <v>39</v>
      </c>
      <c r="DP35">
        <v>39</v>
      </c>
      <c r="DQ35">
        <v>39</v>
      </c>
      <c r="DR35">
        <v>39</v>
      </c>
      <c r="DS35">
        <v>39</v>
      </c>
      <c r="DT35">
        <v>39</v>
      </c>
      <c r="DU35">
        <v>39</v>
      </c>
      <c r="DV35">
        <v>39</v>
      </c>
      <c r="DW35">
        <v>39</v>
      </c>
      <c r="DX35">
        <v>39</v>
      </c>
      <c r="DY35">
        <v>0</v>
      </c>
      <c r="DZ35">
        <v>0</v>
      </c>
      <c r="EA35">
        <v>0</v>
      </c>
      <c r="EB35">
        <v>0</v>
      </c>
      <c r="EC35">
        <v>0</v>
      </c>
      <c r="ED35">
        <v>0</v>
      </c>
      <c r="EE35">
        <v>1.5</v>
      </c>
      <c r="EF35">
        <v>1.5</v>
      </c>
      <c r="EG35">
        <v>1.5</v>
      </c>
      <c r="EH35">
        <v>1.5</v>
      </c>
      <c r="EI35">
        <v>1.5</v>
      </c>
      <c r="EJ35">
        <v>1.5</v>
      </c>
      <c r="EK35">
        <v>1.5</v>
      </c>
      <c r="EL35">
        <v>1.5</v>
      </c>
      <c r="EM35">
        <v>1.5</v>
      </c>
      <c r="EN35">
        <v>1.5</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1.021636899999997</v>
      </c>
      <c r="D39">
        <v>0.574614899999915</v>
      </c>
      <c r="E39">
        <v>0</v>
      </c>
      <c r="F39">
        <v>1.575334699999928</v>
      </c>
      <c r="G39">
        <v>1.575334699999928</v>
      </c>
      <c r="H39">
        <v>1.575334699999928</v>
      </c>
      <c r="I39">
        <v>1.575334699999928</v>
      </c>
      <c r="J39">
        <v>8.7518594444440448E-2</v>
      </c>
      <c r="K39">
        <v>0</v>
      </c>
      <c r="L39">
        <v>0</v>
      </c>
      <c r="M39">
        <v>504.95703125</v>
      </c>
      <c r="N39">
        <v>499.90625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1.544648499999997</v>
      </c>
      <c r="D40">
        <v>0.6851279000000261</v>
      </c>
      <c r="E40">
        <v>0</v>
      </c>
      <c r="F40">
        <v>2.1742784000000199</v>
      </c>
      <c r="G40">
        <v>3.575894200000135</v>
      </c>
      <c r="H40">
        <v>3.575894200000135</v>
      </c>
      <c r="I40">
        <v>3.575894200000135</v>
      </c>
      <c r="J40">
        <v>0.13753439230769751</v>
      </c>
      <c r="K40">
        <v>0</v>
      </c>
      <c r="L40">
        <v>0</v>
      </c>
      <c r="M40">
        <v>528.7890625</v>
      </c>
      <c r="N40">
        <v>523.4765625</v>
      </c>
      <c r="O40">
        <v>26</v>
      </c>
      <c r="P40">
        <v>26</v>
      </c>
      <c r="Q40">
        <v>1</v>
      </c>
      <c r="R40">
        <v>26</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1.444444444444444</v>
      </c>
      <c r="AO40">
        <v>1.444444444444444</v>
      </c>
      <c r="AP40">
        <v>1.041617645905367</v>
      </c>
      <c r="AQ40">
        <v>1.041617645905367</v>
      </c>
      <c r="AR40">
        <v>0.72111990870371545</v>
      </c>
      <c r="AS40">
        <v>0.72111990870371545</v>
      </c>
      <c r="AT40">
        <v>0.81544131231710804</v>
      </c>
      <c r="AU40">
        <v>0.81544131231710804</v>
      </c>
      <c r="AV40">
        <v>1</v>
      </c>
      <c r="AW40">
        <v>1</v>
      </c>
      <c r="AX40">
        <v>1</v>
      </c>
      <c r="AY40">
        <v>1</v>
      </c>
      <c r="AZ40">
        <v>1</v>
      </c>
      <c r="BA40">
        <v>1</v>
      </c>
      <c r="BB40">
        <v>2</v>
      </c>
      <c r="BC40">
        <v>2</v>
      </c>
      <c r="BD40">
        <v>5</v>
      </c>
      <c r="BE40">
        <v>5</v>
      </c>
      <c r="BF40">
        <v>0</v>
      </c>
      <c r="BG40">
        <v>0</v>
      </c>
      <c r="BH40">
        <v>0</v>
      </c>
      <c r="BI40">
        <v>0</v>
      </c>
      <c r="BJ40">
        <v>3.417758031055993</v>
      </c>
      <c r="BK40">
        <v>6.5369683219114474E-2</v>
      </c>
      <c r="BL40">
        <v>2.9444444444444451</v>
      </c>
      <c r="BM40">
        <v>9.6971967864405054E-2</v>
      </c>
      <c r="BN40">
        <v>2.366140175346457</v>
      </c>
      <c r="BO40">
        <v>0.15131290027634189</v>
      </c>
      <c r="BP40">
        <v>2.0384615384615392</v>
      </c>
      <c r="BQ40">
        <v>0.19881418873807419</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26</v>
      </c>
      <c r="DJ40">
        <v>26</v>
      </c>
      <c r="DK40">
        <v>0</v>
      </c>
      <c r="DL40">
        <v>0</v>
      </c>
      <c r="DM40">
        <v>0</v>
      </c>
      <c r="DN40">
        <v>0</v>
      </c>
      <c r="DO40">
        <v>26</v>
      </c>
      <c r="DP40">
        <v>26</v>
      </c>
      <c r="DQ40">
        <v>26</v>
      </c>
      <c r="DR40">
        <v>26</v>
      </c>
      <c r="DS40">
        <v>26</v>
      </c>
      <c r="DT40">
        <v>26</v>
      </c>
      <c r="DU40">
        <v>26</v>
      </c>
      <c r="DV40">
        <v>26</v>
      </c>
      <c r="DW40">
        <v>26</v>
      </c>
      <c r="DX40">
        <v>26</v>
      </c>
      <c r="DY40">
        <v>0</v>
      </c>
      <c r="DZ40">
        <v>0</v>
      </c>
      <c r="EA40">
        <v>0</v>
      </c>
      <c r="EB40">
        <v>0</v>
      </c>
      <c r="EC40">
        <v>0</v>
      </c>
      <c r="ED40">
        <v>0</v>
      </c>
      <c r="EE40">
        <v>1.444444444444444</v>
      </c>
      <c r="EF40">
        <v>1.444444444444444</v>
      </c>
      <c r="EG40">
        <v>1.444444444444444</v>
      </c>
      <c r="EH40">
        <v>1.444444444444444</v>
      </c>
      <c r="EI40">
        <v>1.444444444444444</v>
      </c>
      <c r="EJ40">
        <v>1.444444444444444</v>
      </c>
      <c r="EK40">
        <v>1.444444444444444</v>
      </c>
      <c r="EL40">
        <v>1.444444444444444</v>
      </c>
      <c r="EM40">
        <v>1.444444444444444</v>
      </c>
      <c r="EN40">
        <v>1.444444444444444</v>
      </c>
    </row>
    <row r="41" spans="1:144" x14ac:dyDescent="0.35">
      <c r="A41">
        <v>10</v>
      </c>
      <c r="B41">
        <v>1</v>
      </c>
      <c r="C41">
        <v>3.7875435999999989</v>
      </c>
      <c r="D41">
        <v>5.178724099999954</v>
      </c>
      <c r="E41">
        <v>0</v>
      </c>
      <c r="F41">
        <v>8.9290819000000567</v>
      </c>
      <c r="G41">
        <v>12.25004519999999</v>
      </c>
      <c r="H41">
        <v>12.25004519999999</v>
      </c>
      <c r="I41">
        <v>12.25004519999999</v>
      </c>
      <c r="J41">
        <v>0.31410372307692269</v>
      </c>
      <c r="K41">
        <v>0</v>
      </c>
      <c r="L41">
        <v>0</v>
      </c>
      <c r="M41">
        <v>580.265625</v>
      </c>
      <c r="N41">
        <v>594.5859375</v>
      </c>
      <c r="O41">
        <v>39</v>
      </c>
      <c r="P41">
        <v>39</v>
      </c>
      <c r="Q41">
        <v>1</v>
      </c>
      <c r="R41">
        <v>0</v>
      </c>
      <c r="S41">
        <v>26</v>
      </c>
      <c r="T41">
        <v>26</v>
      </c>
      <c r="U41">
        <v>1</v>
      </c>
      <c r="V41">
        <v>0.78073468210011332</v>
      </c>
      <c r="W41">
        <v>0.78073468210011332</v>
      </c>
      <c r="X41">
        <v>0.78073468210011332</v>
      </c>
      <c r="Y41">
        <v>1</v>
      </c>
      <c r="Z41">
        <v>1</v>
      </c>
      <c r="AA41">
        <v>1</v>
      </c>
      <c r="AB41">
        <v>0.78073468210011332</v>
      </c>
      <c r="AC41">
        <v>0.78073468210011332</v>
      </c>
      <c r="AD41">
        <v>0.78073468210011332</v>
      </c>
      <c r="AE41">
        <v>0.78073468210011332</v>
      </c>
      <c r="AF41">
        <v>1</v>
      </c>
      <c r="AG41">
        <v>1</v>
      </c>
      <c r="AH41">
        <v>1</v>
      </c>
      <c r="AI41">
        <v>0.78073468210011332</v>
      </c>
      <c r="AJ41">
        <v>0</v>
      </c>
      <c r="AK41">
        <v>0</v>
      </c>
      <c r="AL41">
        <v>0</v>
      </c>
      <c r="AM41">
        <v>0</v>
      </c>
      <c r="AN41">
        <v>1.5</v>
      </c>
      <c r="AO41">
        <v>1.5</v>
      </c>
      <c r="AP41">
        <v>0.98994949366116658</v>
      </c>
      <c r="AQ41">
        <v>0.98994949366116658</v>
      </c>
      <c r="AR41">
        <v>0.65996632910744435</v>
      </c>
      <c r="AS41">
        <v>0.65996632910744435</v>
      </c>
      <c r="AT41">
        <v>0.85900297733232833</v>
      </c>
      <c r="AU41">
        <v>0.85900297733232833</v>
      </c>
      <c r="AV41">
        <v>1</v>
      </c>
      <c r="AW41">
        <v>1</v>
      </c>
      <c r="AX41">
        <v>1</v>
      </c>
      <c r="AY41">
        <v>1</v>
      </c>
      <c r="AZ41">
        <v>1</v>
      </c>
      <c r="BA41">
        <v>1</v>
      </c>
      <c r="BB41">
        <v>2</v>
      </c>
      <c r="BC41">
        <v>2</v>
      </c>
      <c r="BD41">
        <v>5</v>
      </c>
      <c r="BE41">
        <v>5</v>
      </c>
      <c r="BF41">
        <v>0</v>
      </c>
      <c r="BG41">
        <v>0</v>
      </c>
      <c r="BH41">
        <v>0</v>
      </c>
      <c r="BI41">
        <v>0</v>
      </c>
      <c r="BJ41">
        <v>3.0775239797853482</v>
      </c>
      <c r="BK41">
        <v>0.1845375826127712</v>
      </c>
      <c r="BL41">
        <v>2.6730769230769229</v>
      </c>
      <c r="BM41">
        <v>0.23638163270365559</v>
      </c>
      <c r="BN41">
        <v>2.0516826531902321</v>
      </c>
      <c r="BO41">
        <v>0.32413297708184402</v>
      </c>
      <c r="BP41">
        <v>1.7820512820512819</v>
      </c>
      <c r="BQ41">
        <v>0.38230427289208058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26</v>
      </c>
      <c r="DB41">
        <v>0</v>
      </c>
      <c r="DC41">
        <v>0</v>
      </c>
      <c r="DD41">
        <v>26</v>
      </c>
      <c r="DE41">
        <v>26</v>
      </c>
      <c r="DF41">
        <v>26</v>
      </c>
      <c r="DG41">
        <v>26</v>
      </c>
      <c r="DH41">
        <v>26</v>
      </c>
      <c r="DI41">
        <v>39</v>
      </c>
      <c r="DJ41">
        <v>39</v>
      </c>
      <c r="DK41">
        <v>0</v>
      </c>
      <c r="DL41">
        <v>0</v>
      </c>
      <c r="DM41">
        <v>0</v>
      </c>
      <c r="DN41">
        <v>0</v>
      </c>
      <c r="DO41">
        <v>39</v>
      </c>
      <c r="DP41">
        <v>39</v>
      </c>
      <c r="DQ41">
        <v>39</v>
      </c>
      <c r="DR41">
        <v>39</v>
      </c>
      <c r="DS41">
        <v>39</v>
      </c>
      <c r="DT41">
        <v>39</v>
      </c>
      <c r="DU41">
        <v>39</v>
      </c>
      <c r="DV41">
        <v>39</v>
      </c>
      <c r="DW41">
        <v>39</v>
      </c>
      <c r="DX41">
        <v>39</v>
      </c>
      <c r="DY41">
        <v>0</v>
      </c>
      <c r="DZ41">
        <v>0</v>
      </c>
      <c r="EA41">
        <v>0</v>
      </c>
      <c r="EB41">
        <v>0</v>
      </c>
      <c r="EC41">
        <v>0</v>
      </c>
      <c r="ED41">
        <v>0</v>
      </c>
      <c r="EE41">
        <v>1.5</v>
      </c>
      <c r="EF41">
        <v>1.5</v>
      </c>
      <c r="EG41">
        <v>1.5</v>
      </c>
      <c r="EH41">
        <v>1.5</v>
      </c>
      <c r="EI41">
        <v>1.5</v>
      </c>
      <c r="EJ41">
        <v>1.5</v>
      </c>
      <c r="EK41">
        <v>1.5</v>
      </c>
      <c r="EL41">
        <v>1.5</v>
      </c>
      <c r="EM41">
        <v>1.5</v>
      </c>
      <c r="EN41">
        <v>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B8DB-2AED-4DD7-9DE9-566E1D4C4A82}">
  <dimension ref="A1:EN41"/>
  <sheetViews>
    <sheetView workbookViewId="0">
      <selection activeCell="U59" sqref="U59"/>
    </sheetView>
  </sheetViews>
  <sheetFormatPr defaultRowHeight="14.5" x14ac:dyDescent="0.35"/>
  <sheetData>
    <row r="1" spans="1:144" x14ac:dyDescent="0.35">
      <c r="A1" t="str" cm="1">
        <f t="array" ref="A1:EN41">IF('[7]Cat Level-Wise Aggregates'!$A$1:$EN$41&lt;&gt;"",'[7]Cat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0.99801032799999234</v>
      </c>
      <c r="D3">
        <v>0.37590104000001312</v>
      </c>
      <c r="E3">
        <v>0</v>
      </c>
      <c r="F3">
        <v>1.373911368000005</v>
      </c>
      <c r="G3">
        <v>1.373911368000005</v>
      </c>
      <c r="H3">
        <v>1.373911368000005</v>
      </c>
      <c r="I3">
        <v>1.373911368000005</v>
      </c>
      <c r="J3">
        <v>7.6328409333333638E-2</v>
      </c>
      <c r="K3">
        <v>0</v>
      </c>
      <c r="L3">
        <v>0</v>
      </c>
      <c r="M3">
        <v>478.76171875</v>
      </c>
      <c r="N3">
        <v>474.28953124999998</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2.3896372999999969</v>
      </c>
      <c r="D4">
        <v>0.93007745199996805</v>
      </c>
      <c r="E4">
        <v>0</v>
      </c>
      <c r="F4">
        <v>3.3197147519999661</v>
      </c>
      <c r="G4">
        <v>4.6936261199999709</v>
      </c>
      <c r="H4">
        <v>4.6936261199999709</v>
      </c>
      <c r="I4">
        <v>4.6936261199999709</v>
      </c>
      <c r="J4">
        <v>0.13804782705882271</v>
      </c>
      <c r="K4">
        <v>0</v>
      </c>
      <c r="L4">
        <v>0</v>
      </c>
      <c r="M4">
        <v>516.59312499999999</v>
      </c>
      <c r="N4">
        <v>514.12296875000004</v>
      </c>
      <c r="O4">
        <v>34</v>
      </c>
      <c r="P4">
        <v>34</v>
      </c>
      <c r="Q4">
        <v>1</v>
      </c>
      <c r="R4">
        <v>34</v>
      </c>
      <c r="S4">
        <v>18</v>
      </c>
      <c r="T4">
        <v>18</v>
      </c>
      <c r="U4">
        <v>1</v>
      </c>
      <c r="V4">
        <v>0.99975998153540102</v>
      </c>
      <c r="W4">
        <v>0.99975998153540102</v>
      </c>
      <c r="X4">
        <v>0.99975998153540102</v>
      </c>
      <c r="Y4">
        <v>1</v>
      </c>
      <c r="Z4">
        <v>1</v>
      </c>
      <c r="AA4">
        <v>1</v>
      </c>
      <c r="AB4">
        <v>0.99975998153540102</v>
      </c>
      <c r="AC4">
        <v>0.99975998153540102</v>
      </c>
      <c r="AD4">
        <v>0.99975998153540102</v>
      </c>
      <c r="AE4">
        <v>0.99975998153540102</v>
      </c>
      <c r="AF4">
        <v>1</v>
      </c>
      <c r="AG4">
        <v>1</v>
      </c>
      <c r="AH4">
        <v>1</v>
      </c>
      <c r="AI4">
        <v>0.99975998153540102</v>
      </c>
      <c r="AJ4">
        <v>0</v>
      </c>
      <c r="AK4">
        <v>0</v>
      </c>
      <c r="AL4">
        <v>0</v>
      </c>
      <c r="AM4">
        <v>0</v>
      </c>
      <c r="AN4">
        <v>1.8888888888888891</v>
      </c>
      <c r="AO4">
        <v>1.8888888888888891</v>
      </c>
      <c r="AP4">
        <v>2.2248101755113678</v>
      </c>
      <c r="AQ4">
        <v>2.2248101755113678</v>
      </c>
      <c r="AR4">
        <v>1.1778406811530771</v>
      </c>
      <c r="AS4">
        <v>1.1778406811530771</v>
      </c>
      <c r="AT4">
        <v>0.59493626895222707</v>
      </c>
      <c r="AU4">
        <v>0.59493626895222707</v>
      </c>
      <c r="AV4">
        <v>1</v>
      </c>
      <c r="AW4">
        <v>1</v>
      </c>
      <c r="AX4">
        <v>1</v>
      </c>
      <c r="AY4">
        <v>1</v>
      </c>
      <c r="AZ4">
        <v>1</v>
      </c>
      <c r="BA4">
        <v>1</v>
      </c>
      <c r="BB4">
        <v>1.44</v>
      </c>
      <c r="BC4">
        <v>1.44</v>
      </c>
      <c r="BD4">
        <v>10</v>
      </c>
      <c r="BE4">
        <v>10</v>
      </c>
      <c r="BF4">
        <v>0</v>
      </c>
      <c r="BG4">
        <v>0</v>
      </c>
      <c r="BH4">
        <v>0</v>
      </c>
      <c r="BI4">
        <v>0</v>
      </c>
      <c r="BJ4">
        <v>7.4406135193551144</v>
      </c>
      <c r="BK4">
        <v>5.9673295819864293E-4</v>
      </c>
      <c r="BL4">
        <v>6.5600000000000023</v>
      </c>
      <c r="BM4">
        <v>1.429382464739353E-3</v>
      </c>
      <c r="BN4">
        <v>3.9391483337762372</v>
      </c>
      <c r="BO4">
        <v>1.955550569281855E-2</v>
      </c>
      <c r="BP4">
        <v>3.4729411764705902</v>
      </c>
      <c r="BQ4">
        <v>3.1108336784787659E-2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34</v>
      </c>
      <c r="DJ4">
        <v>34</v>
      </c>
      <c r="DK4">
        <v>0</v>
      </c>
      <c r="DL4">
        <v>0</v>
      </c>
      <c r="DM4">
        <v>0</v>
      </c>
      <c r="DN4">
        <v>0</v>
      </c>
      <c r="DO4">
        <v>34</v>
      </c>
      <c r="DP4">
        <v>34</v>
      </c>
      <c r="DQ4">
        <v>34</v>
      </c>
      <c r="DR4">
        <v>34</v>
      </c>
      <c r="DS4">
        <v>34</v>
      </c>
      <c r="DT4">
        <v>34</v>
      </c>
      <c r="DU4">
        <v>34</v>
      </c>
      <c r="DV4">
        <v>34</v>
      </c>
      <c r="DW4">
        <v>34</v>
      </c>
      <c r="DX4">
        <v>34</v>
      </c>
      <c r="DY4">
        <v>0</v>
      </c>
      <c r="DZ4">
        <v>0</v>
      </c>
      <c r="EA4">
        <v>0</v>
      </c>
      <c r="EB4">
        <v>0</v>
      </c>
      <c r="EC4">
        <v>0</v>
      </c>
      <c r="ED4">
        <v>0</v>
      </c>
      <c r="EE4">
        <v>1.8888888888888891</v>
      </c>
      <c r="EF4">
        <v>1.8888888888888891</v>
      </c>
      <c r="EG4">
        <v>1.8888888888888891</v>
      </c>
      <c r="EH4">
        <v>1.8888888888888891</v>
      </c>
      <c r="EI4">
        <v>1.8888888888888891</v>
      </c>
      <c r="EJ4">
        <v>1.8888888888888891</v>
      </c>
      <c r="EK4">
        <v>1.8888888888888891</v>
      </c>
      <c r="EL4">
        <v>1.8888888888888891</v>
      </c>
      <c r="EM4">
        <v>1.8888888888888891</v>
      </c>
      <c r="EN4">
        <v>1.8888888888888891</v>
      </c>
    </row>
    <row r="5" spans="1:144" x14ac:dyDescent="0.35">
      <c r="A5">
        <v>2</v>
      </c>
      <c r="B5">
        <v>1</v>
      </c>
      <c r="C5">
        <v>5.9751517599999682</v>
      </c>
      <c r="D5">
        <v>6.6061024439999896</v>
      </c>
      <c r="E5">
        <v>0</v>
      </c>
      <c r="F5">
        <v>12.58125420399996</v>
      </c>
      <c r="G5">
        <v>17.27488032399993</v>
      </c>
      <c r="H5">
        <v>17.27488032399993</v>
      </c>
      <c r="I5">
        <v>17.27488032399993</v>
      </c>
      <c r="J5">
        <v>0.32088741047409819</v>
      </c>
      <c r="K5">
        <v>0</v>
      </c>
      <c r="L5">
        <v>0</v>
      </c>
      <c r="M5">
        <v>611.18812500000001</v>
      </c>
      <c r="N5">
        <v>630.92203125000003</v>
      </c>
      <c r="O5">
        <v>53.8</v>
      </c>
      <c r="P5">
        <v>53.8</v>
      </c>
      <c r="Q5">
        <v>1</v>
      </c>
      <c r="R5">
        <v>0</v>
      </c>
      <c r="S5">
        <v>34</v>
      </c>
      <c r="T5">
        <v>34</v>
      </c>
      <c r="U5">
        <v>0.98545454545454547</v>
      </c>
      <c r="V5">
        <v>0.6565734772868862</v>
      </c>
      <c r="W5">
        <v>0.6565734772868862</v>
      </c>
      <c r="X5">
        <v>0.6565734772868862</v>
      </c>
      <c r="Y5">
        <v>1</v>
      </c>
      <c r="Z5">
        <v>1</v>
      </c>
      <c r="AA5">
        <v>1</v>
      </c>
      <c r="AB5">
        <v>0.6565734772868862</v>
      </c>
      <c r="AC5">
        <v>0.64717752429865993</v>
      </c>
      <c r="AD5">
        <v>0.64717752429865993</v>
      </c>
      <c r="AE5">
        <v>0.64717752429865993</v>
      </c>
      <c r="AF5">
        <v>0.98545454545454547</v>
      </c>
      <c r="AG5">
        <v>0.98545454545454547</v>
      </c>
      <c r="AH5">
        <v>0.98545454545454547</v>
      </c>
      <c r="AI5">
        <v>0.64717752429865993</v>
      </c>
      <c r="AJ5">
        <v>0</v>
      </c>
      <c r="AK5">
        <v>0</v>
      </c>
      <c r="AL5">
        <v>0</v>
      </c>
      <c r="AM5">
        <v>0</v>
      </c>
      <c r="AN5">
        <v>1.582352941176471</v>
      </c>
      <c r="AO5">
        <v>1.582352941176471</v>
      </c>
      <c r="AP5">
        <v>1.072468539595117</v>
      </c>
      <c r="AQ5">
        <v>1.072468539595117</v>
      </c>
      <c r="AR5">
        <v>0.6779251694345928</v>
      </c>
      <c r="AS5">
        <v>0.6779251694345928</v>
      </c>
      <c r="AT5">
        <v>0.79346859755820853</v>
      </c>
      <c r="AU5">
        <v>0.79346859755820853</v>
      </c>
      <c r="AV5">
        <v>1</v>
      </c>
      <c r="AW5">
        <v>1</v>
      </c>
      <c r="AX5">
        <v>1</v>
      </c>
      <c r="AY5">
        <v>1</v>
      </c>
      <c r="AZ5">
        <v>1</v>
      </c>
      <c r="BA5">
        <v>1</v>
      </c>
      <c r="BB5">
        <v>1.99</v>
      </c>
      <c r="BC5">
        <v>1.99</v>
      </c>
      <c r="BD5">
        <v>6</v>
      </c>
      <c r="BE5">
        <v>6</v>
      </c>
      <c r="BF5">
        <v>0</v>
      </c>
      <c r="BG5">
        <v>0</v>
      </c>
      <c r="BH5">
        <v>0</v>
      </c>
      <c r="BI5">
        <v>0</v>
      </c>
      <c r="BJ5">
        <v>3.3769870796557941</v>
      </c>
      <c r="BK5">
        <v>3.648023120629084E-2</v>
      </c>
      <c r="BL5">
        <v>2.876782006920414</v>
      </c>
      <c r="BM5">
        <v>5.8910626174657622E-2</v>
      </c>
      <c r="BN5">
        <v>2.1322166312318278</v>
      </c>
      <c r="BO5">
        <v>0.1212283028342027</v>
      </c>
      <c r="BP5">
        <v>1.8165081222883659</v>
      </c>
      <c r="BQ5">
        <v>0.16504167530487221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34</v>
      </c>
      <c r="DB5">
        <v>0</v>
      </c>
      <c r="DC5">
        <v>0</v>
      </c>
      <c r="DD5">
        <v>34</v>
      </c>
      <c r="DE5">
        <v>34</v>
      </c>
      <c r="DF5">
        <v>34</v>
      </c>
      <c r="DG5">
        <v>34</v>
      </c>
      <c r="DH5">
        <v>34</v>
      </c>
      <c r="DI5">
        <v>53.8</v>
      </c>
      <c r="DJ5">
        <v>53.8</v>
      </c>
      <c r="DK5">
        <v>0</v>
      </c>
      <c r="DL5">
        <v>0</v>
      </c>
      <c r="DM5">
        <v>0</v>
      </c>
      <c r="DN5">
        <v>0</v>
      </c>
      <c r="DO5">
        <v>53.8</v>
      </c>
      <c r="DP5">
        <v>53.8</v>
      </c>
      <c r="DQ5">
        <v>53.8</v>
      </c>
      <c r="DR5">
        <v>53.8</v>
      </c>
      <c r="DS5">
        <v>53.8</v>
      </c>
      <c r="DT5">
        <v>53.8</v>
      </c>
      <c r="DU5">
        <v>53.8</v>
      </c>
      <c r="DV5">
        <v>53.8</v>
      </c>
      <c r="DW5">
        <v>53.8</v>
      </c>
      <c r="DX5">
        <v>53.8</v>
      </c>
      <c r="DY5">
        <v>0</v>
      </c>
      <c r="DZ5">
        <v>0</v>
      </c>
      <c r="EA5">
        <v>0</v>
      </c>
      <c r="EB5">
        <v>0</v>
      </c>
      <c r="EC5">
        <v>0</v>
      </c>
      <c r="ED5">
        <v>0</v>
      </c>
      <c r="EE5">
        <v>1.582352941176471</v>
      </c>
      <c r="EF5">
        <v>1.582352941176471</v>
      </c>
      <c r="EG5">
        <v>1.582352941176471</v>
      </c>
      <c r="EH5">
        <v>1.582352941176471</v>
      </c>
      <c r="EI5">
        <v>1.582352941176471</v>
      </c>
      <c r="EJ5">
        <v>1.582352941176471</v>
      </c>
      <c r="EK5">
        <v>1.582352941176471</v>
      </c>
      <c r="EL5">
        <v>1.582352941176471</v>
      </c>
      <c r="EM5">
        <v>1.582352941176471</v>
      </c>
      <c r="EN5">
        <v>1.582352941176471</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5.8509738907987019E-3</v>
      </c>
      <c r="D9">
        <v>8.2638298986462147E-2</v>
      </c>
      <c r="E9">
        <v>0</v>
      </c>
      <c r="F9">
        <v>8.3075536306093767E-2</v>
      </c>
      <c r="G9">
        <v>8.3075536306093767E-2</v>
      </c>
      <c r="H9">
        <v>8.3075536306093767E-2</v>
      </c>
      <c r="I9">
        <v>8.3075536306093767E-2</v>
      </c>
      <c r="J9">
        <v>4.6153075725607626E-3</v>
      </c>
      <c r="K9">
        <v>0</v>
      </c>
      <c r="L9">
        <v>0</v>
      </c>
      <c r="M9">
        <v>106.00725459819</v>
      </c>
      <c r="N9">
        <v>105.75393660003689</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2.8504770239617401E-2</v>
      </c>
      <c r="D10">
        <v>0.1110780459657473</v>
      </c>
      <c r="E10">
        <v>0</v>
      </c>
      <c r="F10">
        <v>0.1304380284561982</v>
      </c>
      <c r="G10">
        <v>0.1630995682395443</v>
      </c>
      <c r="H10">
        <v>0.1630995682395443</v>
      </c>
      <c r="I10">
        <v>0.1630995682395443</v>
      </c>
      <c r="J10">
        <v>4.7970461246924787E-3</v>
      </c>
      <c r="K10">
        <v>0</v>
      </c>
      <c r="L10">
        <v>0</v>
      </c>
      <c r="M10">
        <v>95.053820932141605</v>
      </c>
      <c r="N10">
        <v>94.12601431642473</v>
      </c>
      <c r="O10">
        <v>0</v>
      </c>
      <c r="P10">
        <v>0</v>
      </c>
      <c r="Q10">
        <v>0</v>
      </c>
      <c r="R10">
        <v>0</v>
      </c>
      <c r="S10">
        <v>0</v>
      </c>
      <c r="T10">
        <v>0</v>
      </c>
      <c r="U10">
        <v>0</v>
      </c>
      <c r="V10">
        <v>1.2000923229945179E-3</v>
      </c>
      <c r="W10">
        <v>1.2000923229945179E-3</v>
      </c>
      <c r="X10">
        <v>1.2000923229945179E-3</v>
      </c>
      <c r="Y10">
        <v>0</v>
      </c>
      <c r="Z10">
        <v>0</v>
      </c>
      <c r="AA10">
        <v>0</v>
      </c>
      <c r="AB10">
        <v>1.2000923229945179E-3</v>
      </c>
      <c r="AC10">
        <v>1.2000923229945179E-3</v>
      </c>
      <c r="AD10">
        <v>1.2000923229945179E-3</v>
      </c>
      <c r="AE10">
        <v>1.2000923229945179E-3</v>
      </c>
      <c r="AF10">
        <v>0</v>
      </c>
      <c r="AG10">
        <v>0</v>
      </c>
      <c r="AH10">
        <v>0</v>
      </c>
      <c r="AI10">
        <v>1.2000923229945179E-3</v>
      </c>
      <c r="AJ10">
        <v>0</v>
      </c>
      <c r="AK10">
        <v>0</v>
      </c>
      <c r="AL10">
        <v>0</v>
      </c>
      <c r="AM10">
        <v>0</v>
      </c>
      <c r="AN10">
        <v>0</v>
      </c>
      <c r="AO10">
        <v>0</v>
      </c>
      <c r="AP10">
        <v>4.3942076802636711E-2</v>
      </c>
      <c r="AQ10">
        <v>4.3942076802636711E-2</v>
      </c>
      <c r="AR10">
        <v>2.326345242492529E-2</v>
      </c>
      <c r="AS10">
        <v>2.326345242492529E-2</v>
      </c>
      <c r="AT10">
        <v>4.722140290320428E-3</v>
      </c>
      <c r="AU10">
        <v>4.722140290320428E-3</v>
      </c>
      <c r="AV10">
        <v>0</v>
      </c>
      <c r="AW10">
        <v>0</v>
      </c>
      <c r="AX10">
        <v>0</v>
      </c>
      <c r="AY10">
        <v>0</v>
      </c>
      <c r="AZ10">
        <v>0</v>
      </c>
      <c r="BA10">
        <v>0</v>
      </c>
      <c r="BB10">
        <v>0.40362936794374449</v>
      </c>
      <c r="BC10">
        <v>0.40362936794374449</v>
      </c>
      <c r="BD10">
        <v>0</v>
      </c>
      <c r="BE10">
        <v>0</v>
      </c>
      <c r="BF10">
        <v>0</v>
      </c>
      <c r="BG10">
        <v>0</v>
      </c>
      <c r="BH10">
        <v>0</v>
      </c>
      <c r="BI10">
        <v>0</v>
      </c>
      <c r="BJ10">
        <v>0.18584051532963691</v>
      </c>
      <c r="BK10">
        <v>1.109488237641397E-4</v>
      </c>
      <c r="BL10">
        <v>0.14065543223524651</v>
      </c>
      <c r="BM10">
        <v>2.0081558602426101E-4</v>
      </c>
      <c r="BN10">
        <v>9.8386155174513823E-2</v>
      </c>
      <c r="BO10">
        <v>1.9266583069837461E-3</v>
      </c>
      <c r="BP10">
        <v>7.4464640595130416E-2</v>
      </c>
      <c r="BQ10">
        <v>2.3168127553129651E-3</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0.2338775993787672</v>
      </c>
      <c r="D11">
        <v>2.175977768411788</v>
      </c>
      <c r="E11">
        <v>0</v>
      </c>
      <c r="F11">
        <v>2.2680637772504308</v>
      </c>
      <c r="G11">
        <v>2.2662064173333198</v>
      </c>
      <c r="H11">
        <v>2.2662064173333198</v>
      </c>
      <c r="I11">
        <v>2.2662064173333198</v>
      </c>
      <c r="J11">
        <v>3.9560814826340142E-2</v>
      </c>
      <c r="K11">
        <v>0</v>
      </c>
      <c r="L11">
        <v>0</v>
      </c>
      <c r="M11">
        <v>83.854138812996823</v>
      </c>
      <c r="N11">
        <v>83.623146682676705</v>
      </c>
      <c r="O11">
        <v>0.99999999999999867</v>
      </c>
      <c r="P11">
        <v>0.99999999999999867</v>
      </c>
      <c r="Q11">
        <v>0</v>
      </c>
      <c r="R11">
        <v>0</v>
      </c>
      <c r="S11">
        <v>0</v>
      </c>
      <c r="T11">
        <v>0</v>
      </c>
      <c r="U11">
        <v>1.8181818181818181E-2</v>
      </c>
      <c r="V11">
        <v>1.9999785721873511E-2</v>
      </c>
      <c r="W11">
        <v>1.9999785721873511E-2</v>
      </c>
      <c r="X11">
        <v>1.9999785721873511E-2</v>
      </c>
      <c r="Y11">
        <v>0</v>
      </c>
      <c r="Z11">
        <v>0</v>
      </c>
      <c r="AA11">
        <v>0</v>
      </c>
      <c r="AB11">
        <v>1.9999785721873511E-2</v>
      </c>
      <c r="AC11">
        <v>2.7042092623558601E-2</v>
      </c>
      <c r="AD11">
        <v>2.7042092623558601E-2</v>
      </c>
      <c r="AE11">
        <v>2.7042092623558601E-2</v>
      </c>
      <c r="AF11">
        <v>1.8181818181818181E-2</v>
      </c>
      <c r="AG11">
        <v>1.8181818181818181E-2</v>
      </c>
      <c r="AH11">
        <v>1.8181818181818181E-2</v>
      </c>
      <c r="AI11">
        <v>2.7042092623558601E-2</v>
      </c>
      <c r="AJ11">
        <v>0</v>
      </c>
      <c r="AK11">
        <v>0</v>
      </c>
      <c r="AL11">
        <v>0</v>
      </c>
      <c r="AM11">
        <v>0</v>
      </c>
      <c r="AN11">
        <v>2.9411764705882349E-2</v>
      </c>
      <c r="AO11">
        <v>2.9411764705882349E-2</v>
      </c>
      <c r="AP11">
        <v>6.280157361017219E-2</v>
      </c>
      <c r="AQ11">
        <v>6.280157361017219E-2</v>
      </c>
      <c r="AR11">
        <v>4.0291476490780603E-2</v>
      </c>
      <c r="AS11">
        <v>4.0291476490780603E-2</v>
      </c>
      <c r="AT11">
        <v>8.5276391718189723E-3</v>
      </c>
      <c r="AU11">
        <v>8.5276391718189723E-3</v>
      </c>
      <c r="AV11">
        <v>0</v>
      </c>
      <c r="AW11">
        <v>0</v>
      </c>
      <c r="AX11">
        <v>0</v>
      </c>
      <c r="AY11">
        <v>0</v>
      </c>
      <c r="AZ11">
        <v>0</v>
      </c>
      <c r="BA11">
        <v>0</v>
      </c>
      <c r="BB11">
        <v>4.9999999999999989E-2</v>
      </c>
      <c r="BC11">
        <v>4.9999999999999989E-2</v>
      </c>
      <c r="BD11">
        <v>0</v>
      </c>
      <c r="BE11">
        <v>0</v>
      </c>
      <c r="BF11">
        <v>0</v>
      </c>
      <c r="BG11">
        <v>0</v>
      </c>
      <c r="BH11">
        <v>0</v>
      </c>
      <c r="BI11">
        <v>0</v>
      </c>
      <c r="BJ11">
        <v>0.38044839693693228</v>
      </c>
      <c r="BK11">
        <v>1.3079610196194471E-2</v>
      </c>
      <c r="BL11">
        <v>0.31148376546682383</v>
      </c>
      <c r="BM11">
        <v>1.7662115710785058E-2</v>
      </c>
      <c r="BN11">
        <v>0.2172246337556539</v>
      </c>
      <c r="BO11">
        <v>2.5588429047563081E-2</v>
      </c>
      <c r="BP11">
        <v>0.17771479112741601</v>
      </c>
      <c r="BQ11">
        <v>2.883053953912891E-2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0.99999999999999867</v>
      </c>
      <c r="DJ11">
        <v>0.99999999999999867</v>
      </c>
      <c r="DK11">
        <v>0</v>
      </c>
      <c r="DL11">
        <v>0</v>
      </c>
      <c r="DM11">
        <v>0</v>
      </c>
      <c r="DN11">
        <v>0</v>
      </c>
      <c r="DO11">
        <v>0.99999999999999867</v>
      </c>
      <c r="DP11">
        <v>0.99999999999999867</v>
      </c>
      <c r="DQ11">
        <v>0.99999999999999867</v>
      </c>
      <c r="DR11">
        <v>0.99999999999999867</v>
      </c>
      <c r="DS11">
        <v>0.99999999999999867</v>
      </c>
      <c r="DT11">
        <v>0.99999999999999867</v>
      </c>
      <c r="DU11">
        <v>0.99999999999999867</v>
      </c>
      <c r="DV11">
        <v>0.99999999999999867</v>
      </c>
      <c r="DW11">
        <v>0.99999999999999867</v>
      </c>
      <c r="DX11">
        <v>0.99999999999999867</v>
      </c>
      <c r="DY11">
        <v>0</v>
      </c>
      <c r="DZ11">
        <v>0</v>
      </c>
      <c r="EA11">
        <v>0</v>
      </c>
      <c r="EB11">
        <v>0</v>
      </c>
      <c r="EC11">
        <v>0</v>
      </c>
      <c r="ED11">
        <v>0</v>
      </c>
      <c r="EE11">
        <v>2.9411764705882349E-2</v>
      </c>
      <c r="EF11">
        <v>2.9411764705882349E-2</v>
      </c>
      <c r="EG11">
        <v>2.9411764705882349E-2</v>
      </c>
      <c r="EH11">
        <v>2.9411764705882349E-2</v>
      </c>
      <c r="EI11">
        <v>2.9411764705882349E-2</v>
      </c>
      <c r="EJ11">
        <v>2.9411764705882349E-2</v>
      </c>
      <c r="EK11">
        <v>2.9411764705882349E-2</v>
      </c>
      <c r="EL11">
        <v>2.9411764705882349E-2</v>
      </c>
      <c r="EM11">
        <v>2.9411764705882349E-2</v>
      </c>
      <c r="EN11">
        <v>2.9411764705882349E-2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0.99118670000007114</v>
      </c>
      <c r="D15">
        <v>0.30542850000003341</v>
      </c>
      <c r="E15">
        <v>0</v>
      </c>
      <c r="F15">
        <v>1.298157000000089</v>
      </c>
      <c r="G15">
        <v>1.298157000000089</v>
      </c>
      <c r="H15">
        <v>1.298157000000089</v>
      </c>
      <c r="I15">
        <v>1.298157000000089</v>
      </c>
      <c r="J15">
        <v>7.2119833333338254E-2</v>
      </c>
      <c r="K15">
        <v>0</v>
      </c>
      <c r="L15">
        <v>0</v>
      </c>
      <c r="M15">
        <v>272.9140625</v>
      </c>
      <c r="N15">
        <v>268.875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2.3442258999999979</v>
      </c>
      <c r="D16">
        <v>0.7390791000000263</v>
      </c>
      <c r="E16">
        <v>0</v>
      </c>
      <c r="F16">
        <v>3.0889111000000748</v>
      </c>
      <c r="G16">
        <v>4.4146541000000354</v>
      </c>
      <c r="H16">
        <v>4.4146541000000354</v>
      </c>
      <c r="I16">
        <v>4.4146541000000354</v>
      </c>
      <c r="J16">
        <v>0.1298427676470599</v>
      </c>
      <c r="K16">
        <v>0</v>
      </c>
      <c r="L16">
        <v>0</v>
      </c>
      <c r="M16">
        <v>331.1171875</v>
      </c>
      <c r="N16">
        <v>329.734375</v>
      </c>
      <c r="O16">
        <v>34</v>
      </c>
      <c r="P16">
        <v>34</v>
      </c>
      <c r="Q16">
        <v>1</v>
      </c>
      <c r="R16">
        <v>34</v>
      </c>
      <c r="S16">
        <v>18</v>
      </c>
      <c r="T16">
        <v>18</v>
      </c>
      <c r="U16">
        <v>1</v>
      </c>
      <c r="V16">
        <v>0.99399953838502741</v>
      </c>
      <c r="W16">
        <v>0.99399953838502741</v>
      </c>
      <c r="X16">
        <v>0.99399953838502741</v>
      </c>
      <c r="Y16">
        <v>1</v>
      </c>
      <c r="Z16">
        <v>1</v>
      </c>
      <c r="AA16">
        <v>1</v>
      </c>
      <c r="AB16">
        <v>0.99399953838502741</v>
      </c>
      <c r="AC16">
        <v>0.99399953838502741</v>
      </c>
      <c r="AD16">
        <v>0.99399953838502741</v>
      </c>
      <c r="AE16">
        <v>0.99399953838502741</v>
      </c>
      <c r="AF16">
        <v>1</v>
      </c>
      <c r="AG16">
        <v>1</v>
      </c>
      <c r="AH16">
        <v>1</v>
      </c>
      <c r="AI16">
        <v>0.99399953838502741</v>
      </c>
      <c r="AJ16">
        <v>0</v>
      </c>
      <c r="AK16">
        <v>0</v>
      </c>
      <c r="AL16">
        <v>0</v>
      </c>
      <c r="AM16">
        <v>0</v>
      </c>
      <c r="AN16">
        <v>1.8888888888888891</v>
      </c>
      <c r="AO16">
        <v>1.8888888888888891</v>
      </c>
      <c r="AP16">
        <v>2.138963159732493</v>
      </c>
      <c r="AQ16">
        <v>2.138963159732493</v>
      </c>
      <c r="AR16">
        <v>1.1323922610348489</v>
      </c>
      <c r="AS16">
        <v>1.1323922610348489</v>
      </c>
      <c r="AT16">
        <v>0.5898463390261125</v>
      </c>
      <c r="AU16">
        <v>0.5898463390261125</v>
      </c>
      <c r="AV16">
        <v>1</v>
      </c>
      <c r="AW16">
        <v>1</v>
      </c>
      <c r="AX16">
        <v>1</v>
      </c>
      <c r="AY16">
        <v>1</v>
      </c>
      <c r="AZ16">
        <v>1</v>
      </c>
      <c r="BA16">
        <v>1</v>
      </c>
      <c r="BB16">
        <v>1</v>
      </c>
      <c r="BC16">
        <v>1</v>
      </c>
      <c r="BD16">
        <v>10</v>
      </c>
      <c r="BE16">
        <v>10</v>
      </c>
      <c r="BF16">
        <v>0</v>
      </c>
      <c r="BG16">
        <v>0</v>
      </c>
      <c r="BH16">
        <v>0</v>
      </c>
      <c r="BI16">
        <v>0</v>
      </c>
      <c r="BJ16">
        <v>7.1316255022629136</v>
      </c>
      <c r="BK16">
        <v>4.7380522086598039E-4</v>
      </c>
      <c r="BL16">
        <v>6.3333333333333348</v>
      </c>
      <c r="BM16">
        <v>1.203859994828201E-3</v>
      </c>
      <c r="BN16">
        <v>3.7755664423744841</v>
      </c>
      <c r="BO16">
        <v>1.7378946477772699E-2</v>
      </c>
      <c r="BP16">
        <v>3.3529411764705892</v>
      </c>
      <c r="BQ16">
        <v>2.84723018435925E-2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34</v>
      </c>
      <c r="DJ16">
        <v>34</v>
      </c>
      <c r="DK16">
        <v>0</v>
      </c>
      <c r="DL16">
        <v>0</v>
      </c>
      <c r="DM16">
        <v>0</v>
      </c>
      <c r="DN16">
        <v>0</v>
      </c>
      <c r="DO16">
        <v>34</v>
      </c>
      <c r="DP16">
        <v>34</v>
      </c>
      <c r="DQ16">
        <v>34</v>
      </c>
      <c r="DR16">
        <v>34</v>
      </c>
      <c r="DS16">
        <v>34</v>
      </c>
      <c r="DT16">
        <v>34</v>
      </c>
      <c r="DU16">
        <v>34</v>
      </c>
      <c r="DV16">
        <v>34</v>
      </c>
      <c r="DW16">
        <v>34</v>
      </c>
      <c r="DX16">
        <v>34</v>
      </c>
      <c r="DY16">
        <v>0</v>
      </c>
      <c r="DZ16">
        <v>0</v>
      </c>
      <c r="EA16">
        <v>0</v>
      </c>
      <c r="EB16">
        <v>0</v>
      </c>
      <c r="EC16">
        <v>0</v>
      </c>
      <c r="ED16">
        <v>0</v>
      </c>
      <c r="EE16">
        <v>1.8888888888888891</v>
      </c>
      <c r="EF16">
        <v>1.8888888888888891</v>
      </c>
      <c r="EG16">
        <v>1.8888888888888891</v>
      </c>
      <c r="EH16">
        <v>1.8888888888888891</v>
      </c>
      <c r="EI16">
        <v>1.8888888888888891</v>
      </c>
      <c r="EJ16">
        <v>1.8888888888888891</v>
      </c>
      <c r="EK16">
        <v>1.8888888888888891</v>
      </c>
      <c r="EL16">
        <v>1.8888888888888891</v>
      </c>
      <c r="EM16">
        <v>1.8888888888888891</v>
      </c>
      <c r="EN16">
        <v>1.8888888888888891</v>
      </c>
    </row>
    <row r="17" spans="1:144" x14ac:dyDescent="0.35">
      <c r="A17">
        <v>14</v>
      </c>
      <c r="B17">
        <v>1</v>
      </c>
      <c r="C17">
        <v>5.7552284000001066</v>
      </c>
      <c r="D17">
        <v>4.4574062999999464</v>
      </c>
      <c r="E17">
        <v>0</v>
      </c>
      <c r="F17">
        <v>10.253412799999889</v>
      </c>
      <c r="G17">
        <v>14.8688363</v>
      </c>
      <c r="H17">
        <v>14.8688363</v>
      </c>
      <c r="I17">
        <v>14.8688363</v>
      </c>
      <c r="J17">
        <v>0.28054408113207552</v>
      </c>
      <c r="K17">
        <v>0</v>
      </c>
      <c r="L17">
        <v>0</v>
      </c>
      <c r="M17">
        <v>458.04296875</v>
      </c>
      <c r="N17">
        <v>479.9453125</v>
      </c>
      <c r="O17">
        <v>53</v>
      </c>
      <c r="P17">
        <v>53</v>
      </c>
      <c r="Q17">
        <v>1</v>
      </c>
      <c r="R17">
        <v>0</v>
      </c>
      <c r="S17">
        <v>34</v>
      </c>
      <c r="T17">
        <v>34</v>
      </c>
      <c r="U17">
        <v>0.96363636363636362</v>
      </c>
      <c r="V17">
        <v>0.58934094997332176</v>
      </c>
      <c r="W17">
        <v>0.58934094997332176</v>
      </c>
      <c r="X17">
        <v>0.58934094997332176</v>
      </c>
      <c r="Y17">
        <v>1</v>
      </c>
      <c r="Z17">
        <v>1</v>
      </c>
      <c r="AA17">
        <v>1</v>
      </c>
      <c r="AB17">
        <v>0.58934094997332176</v>
      </c>
      <c r="AC17">
        <v>0.5679103699742919</v>
      </c>
      <c r="AD17">
        <v>0.5679103699742919</v>
      </c>
      <c r="AE17">
        <v>0.5679103699742919</v>
      </c>
      <c r="AF17">
        <v>0.96363636363636362</v>
      </c>
      <c r="AG17">
        <v>0.96363636363636362</v>
      </c>
      <c r="AH17">
        <v>0.96363636363636362</v>
      </c>
      <c r="AI17">
        <v>0.5679103699742919</v>
      </c>
      <c r="AJ17">
        <v>0</v>
      </c>
      <c r="AK17">
        <v>0</v>
      </c>
      <c r="AL17">
        <v>0</v>
      </c>
      <c r="AM17">
        <v>0</v>
      </c>
      <c r="AN17">
        <v>1.5588235294117649</v>
      </c>
      <c r="AO17">
        <v>1.5588235294117649</v>
      </c>
      <c r="AP17">
        <v>0.98518436614377802</v>
      </c>
      <c r="AQ17">
        <v>0.98518436614377802</v>
      </c>
      <c r="AR17">
        <v>0.60902306270706275</v>
      </c>
      <c r="AS17">
        <v>0.60902306270706275</v>
      </c>
      <c r="AT17">
        <v>0.77501669788239302</v>
      </c>
      <c r="AU17">
        <v>0.77501669788239302</v>
      </c>
      <c r="AV17">
        <v>1</v>
      </c>
      <c r="AW17">
        <v>1</v>
      </c>
      <c r="AX17">
        <v>1</v>
      </c>
      <c r="AY17">
        <v>1</v>
      </c>
      <c r="AZ17">
        <v>1</v>
      </c>
      <c r="BA17">
        <v>1</v>
      </c>
      <c r="BB17">
        <v>1.75</v>
      </c>
      <c r="BC17">
        <v>1.75</v>
      </c>
      <c r="BD17">
        <v>6</v>
      </c>
      <c r="BE17">
        <v>6</v>
      </c>
      <c r="BF17">
        <v>0</v>
      </c>
      <c r="BG17">
        <v>0</v>
      </c>
      <c r="BH17">
        <v>0</v>
      </c>
      <c r="BI17">
        <v>0</v>
      </c>
      <c r="BJ17">
        <v>2.7238057285824961</v>
      </c>
      <c r="BK17">
        <v>1.486248552966676E-2</v>
      </c>
      <c r="BL17">
        <v>2.3088235294117641</v>
      </c>
      <c r="BM17">
        <v>2.960250793310213E-2</v>
      </c>
      <c r="BN17">
        <v>1.7473470711661301</v>
      </c>
      <c r="BO17">
        <v>7.4134466382866387E-2</v>
      </c>
      <c r="BP17">
        <v>1.4811320754716979</v>
      </c>
      <c r="BQ17">
        <v>0.11350188561201011</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34</v>
      </c>
      <c r="DB17">
        <v>0</v>
      </c>
      <c r="DC17">
        <v>0</v>
      </c>
      <c r="DD17">
        <v>34</v>
      </c>
      <c r="DE17">
        <v>34</v>
      </c>
      <c r="DF17">
        <v>34</v>
      </c>
      <c r="DG17">
        <v>34</v>
      </c>
      <c r="DH17">
        <v>34</v>
      </c>
      <c r="DI17">
        <v>53</v>
      </c>
      <c r="DJ17">
        <v>53</v>
      </c>
      <c r="DK17">
        <v>0</v>
      </c>
      <c r="DL17">
        <v>0</v>
      </c>
      <c r="DM17">
        <v>0</v>
      </c>
      <c r="DN17">
        <v>0</v>
      </c>
      <c r="DO17">
        <v>53</v>
      </c>
      <c r="DP17">
        <v>53</v>
      </c>
      <c r="DQ17">
        <v>53</v>
      </c>
      <c r="DR17">
        <v>53</v>
      </c>
      <c r="DS17">
        <v>53</v>
      </c>
      <c r="DT17">
        <v>53</v>
      </c>
      <c r="DU17">
        <v>53</v>
      </c>
      <c r="DV17">
        <v>53</v>
      </c>
      <c r="DW17">
        <v>53</v>
      </c>
      <c r="DX17">
        <v>53</v>
      </c>
      <c r="DY17">
        <v>0</v>
      </c>
      <c r="DZ17">
        <v>0</v>
      </c>
      <c r="EA17">
        <v>0</v>
      </c>
      <c r="EB17">
        <v>0</v>
      </c>
      <c r="EC17">
        <v>0</v>
      </c>
      <c r="ED17">
        <v>0</v>
      </c>
      <c r="EE17">
        <v>1.5588235294117649</v>
      </c>
      <c r="EF17">
        <v>1.5588235294117649</v>
      </c>
      <c r="EG17">
        <v>1.5588235294117649</v>
      </c>
      <c r="EH17">
        <v>1.5588235294117649</v>
      </c>
      <c r="EI17">
        <v>1.5588235294117649</v>
      </c>
      <c r="EJ17">
        <v>1.5588235294117649</v>
      </c>
      <c r="EK17">
        <v>1.5588235294117649</v>
      </c>
      <c r="EL17">
        <v>1.5588235294117649</v>
      </c>
      <c r="EM17">
        <v>1.5588235294117649</v>
      </c>
      <c r="EN17">
        <v>1.5588235294117649</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0.99305500000000535</v>
      </c>
      <c r="D21">
        <v>0.33325180000008459</v>
      </c>
      <c r="E21">
        <v>0</v>
      </c>
      <c r="F21">
        <v>1.32940600000012</v>
      </c>
      <c r="G21">
        <v>1.32940600000012</v>
      </c>
      <c r="H21">
        <v>1.32940600000012</v>
      </c>
      <c r="I21">
        <v>1.32940600000012</v>
      </c>
      <c r="J21">
        <v>7.3855888888895535E-2</v>
      </c>
      <c r="K21">
        <v>0</v>
      </c>
      <c r="L21">
        <v>0</v>
      </c>
      <c r="M21">
        <v>408.59375</v>
      </c>
      <c r="N21">
        <v>409.90234375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2.3725775999999432</v>
      </c>
      <c r="D22">
        <v>0.85151509999992925</v>
      </c>
      <c r="E22">
        <v>0</v>
      </c>
      <c r="F22">
        <v>3.2071940999998669</v>
      </c>
      <c r="G22">
        <v>4.5934166999998638</v>
      </c>
      <c r="H22">
        <v>4.5934166999998638</v>
      </c>
      <c r="I22">
        <v>4.5934166999998638</v>
      </c>
      <c r="J22">
        <v>0.13510049117646661</v>
      </c>
      <c r="K22">
        <v>0</v>
      </c>
      <c r="L22">
        <v>0</v>
      </c>
      <c r="M22">
        <v>448.3046875</v>
      </c>
      <c r="N22">
        <v>443.46484375</v>
      </c>
      <c r="O22">
        <v>34</v>
      </c>
      <c r="P22">
        <v>34</v>
      </c>
      <c r="Q22">
        <v>1</v>
      </c>
      <c r="R22">
        <v>34</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1.8888888888888891</v>
      </c>
      <c r="AO22">
        <v>1.8888888888888891</v>
      </c>
      <c r="AP22">
        <v>2.1932755222132649</v>
      </c>
      <c r="AQ22">
        <v>2.1932755222132649</v>
      </c>
      <c r="AR22">
        <v>1.1611458647011399</v>
      </c>
      <c r="AS22">
        <v>1.1611458647011399</v>
      </c>
      <c r="AT22">
        <v>0.5898463390261125</v>
      </c>
      <c r="AU22">
        <v>0.5898463390261125</v>
      </c>
      <c r="AV22">
        <v>1</v>
      </c>
      <c r="AW22">
        <v>1</v>
      </c>
      <c r="AX22">
        <v>1</v>
      </c>
      <c r="AY22">
        <v>1</v>
      </c>
      <c r="AZ22">
        <v>1</v>
      </c>
      <c r="BA22">
        <v>1</v>
      </c>
      <c r="BB22">
        <v>1</v>
      </c>
      <c r="BC22">
        <v>1</v>
      </c>
      <c r="BD22">
        <v>10</v>
      </c>
      <c r="BE22">
        <v>10</v>
      </c>
      <c r="BF22">
        <v>0</v>
      </c>
      <c r="BG22">
        <v>0</v>
      </c>
      <c r="BH22">
        <v>0</v>
      </c>
      <c r="BI22">
        <v>0</v>
      </c>
      <c r="BJ22">
        <v>7.2993037606984483</v>
      </c>
      <c r="BK22">
        <v>4.7380522086598039E-4</v>
      </c>
      <c r="BL22">
        <v>6.4444444444444464</v>
      </c>
      <c r="BM22">
        <v>1.203859994828201E-3</v>
      </c>
      <c r="BN22">
        <v>3.8643372850756492</v>
      </c>
      <c r="BO22">
        <v>1.7378946477772699E-2</v>
      </c>
      <c r="BP22">
        <v>3.4117647058823541</v>
      </c>
      <c r="BQ22">
        <v>2.84723018435925E-2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34</v>
      </c>
      <c r="DJ22">
        <v>34</v>
      </c>
      <c r="DK22">
        <v>0</v>
      </c>
      <c r="DL22">
        <v>0</v>
      </c>
      <c r="DM22">
        <v>0</v>
      </c>
      <c r="DN22">
        <v>0</v>
      </c>
      <c r="DO22">
        <v>34</v>
      </c>
      <c r="DP22">
        <v>34</v>
      </c>
      <c r="DQ22">
        <v>34</v>
      </c>
      <c r="DR22">
        <v>34</v>
      </c>
      <c r="DS22">
        <v>34</v>
      </c>
      <c r="DT22">
        <v>34</v>
      </c>
      <c r="DU22">
        <v>34</v>
      </c>
      <c r="DV22">
        <v>34</v>
      </c>
      <c r="DW22">
        <v>34</v>
      </c>
      <c r="DX22">
        <v>34</v>
      </c>
      <c r="DY22">
        <v>0</v>
      </c>
      <c r="DZ22">
        <v>0</v>
      </c>
      <c r="EA22">
        <v>0</v>
      </c>
      <c r="EB22">
        <v>0</v>
      </c>
      <c r="EC22">
        <v>0</v>
      </c>
      <c r="ED22">
        <v>0</v>
      </c>
      <c r="EE22">
        <v>1.8888888888888891</v>
      </c>
      <c r="EF22">
        <v>1.8888888888888891</v>
      </c>
      <c r="EG22">
        <v>1.8888888888888891</v>
      </c>
      <c r="EH22">
        <v>1.8888888888888891</v>
      </c>
      <c r="EI22">
        <v>1.8888888888888891</v>
      </c>
      <c r="EJ22">
        <v>1.8888888888888891</v>
      </c>
      <c r="EK22">
        <v>1.8888888888888891</v>
      </c>
      <c r="EL22">
        <v>1.8888888888888891</v>
      </c>
      <c r="EM22">
        <v>1.8888888888888891</v>
      </c>
      <c r="EN22">
        <v>1.8888888888888891</v>
      </c>
    </row>
    <row r="23" spans="1:144" x14ac:dyDescent="0.35">
      <c r="A23">
        <v>13</v>
      </c>
      <c r="B23">
        <v>1</v>
      </c>
      <c r="C23">
        <v>5.7906840000000557</v>
      </c>
      <c r="D23">
        <v>5.4024113000000966</v>
      </c>
      <c r="E23">
        <v>0</v>
      </c>
      <c r="F23">
        <v>11.242489499999831</v>
      </c>
      <c r="G23">
        <v>15.87754950000021</v>
      </c>
      <c r="H23">
        <v>15.87754950000021</v>
      </c>
      <c r="I23">
        <v>15.87754950000021</v>
      </c>
      <c r="J23">
        <v>0.29875497924527822</v>
      </c>
      <c r="K23">
        <v>0</v>
      </c>
      <c r="L23">
        <v>0</v>
      </c>
      <c r="M23">
        <v>542.3671875</v>
      </c>
      <c r="N23">
        <v>564.25</v>
      </c>
      <c r="O23">
        <v>53</v>
      </c>
      <c r="P23">
        <v>53</v>
      </c>
      <c r="Q23">
        <v>1</v>
      </c>
      <c r="R23">
        <v>0</v>
      </c>
      <c r="S23">
        <v>34</v>
      </c>
      <c r="T23">
        <v>34</v>
      </c>
      <c r="U23">
        <v>0.96363636363636362</v>
      </c>
      <c r="V23">
        <v>0.64987819335208252</v>
      </c>
      <c r="W23">
        <v>0.64987819335208252</v>
      </c>
      <c r="X23">
        <v>0.64987819335208252</v>
      </c>
      <c r="Y23">
        <v>1</v>
      </c>
      <c r="Z23">
        <v>1</v>
      </c>
      <c r="AA23">
        <v>1</v>
      </c>
      <c r="AB23">
        <v>0.64987819335208252</v>
      </c>
      <c r="AC23">
        <v>0.63264099746999192</v>
      </c>
      <c r="AD23">
        <v>0.63264099746999192</v>
      </c>
      <c r="AE23">
        <v>0.63264099746999192</v>
      </c>
      <c r="AF23">
        <v>0.96363636363636362</v>
      </c>
      <c r="AG23">
        <v>0.96363636363636362</v>
      </c>
      <c r="AH23">
        <v>0.96363636363636362</v>
      </c>
      <c r="AI23">
        <v>0.63264099746999192</v>
      </c>
      <c r="AJ23">
        <v>0</v>
      </c>
      <c r="AK23">
        <v>0</v>
      </c>
      <c r="AL23">
        <v>0</v>
      </c>
      <c r="AM23">
        <v>0</v>
      </c>
      <c r="AN23">
        <v>1.5588235294117649</v>
      </c>
      <c r="AO23">
        <v>1.5588235294117649</v>
      </c>
      <c r="AP23">
        <v>1.020729877619909</v>
      </c>
      <c r="AQ23">
        <v>1.020729877619909</v>
      </c>
      <c r="AR23">
        <v>0.65480784602031883</v>
      </c>
      <c r="AS23">
        <v>0.65480784602031883</v>
      </c>
      <c r="AT23">
        <v>0.78876474981244338</v>
      </c>
      <c r="AU23">
        <v>0.78876474981244338</v>
      </c>
      <c r="AV23">
        <v>1</v>
      </c>
      <c r="AW23">
        <v>1</v>
      </c>
      <c r="AX23">
        <v>1</v>
      </c>
      <c r="AY23">
        <v>1</v>
      </c>
      <c r="AZ23">
        <v>1</v>
      </c>
      <c r="BA23">
        <v>1</v>
      </c>
      <c r="BB23">
        <v>2</v>
      </c>
      <c r="BC23">
        <v>2</v>
      </c>
      <c r="BD23">
        <v>6</v>
      </c>
      <c r="BE23">
        <v>6</v>
      </c>
      <c r="BF23">
        <v>0</v>
      </c>
      <c r="BG23">
        <v>0</v>
      </c>
      <c r="BH23">
        <v>0</v>
      </c>
      <c r="BI23">
        <v>0</v>
      </c>
      <c r="BJ23">
        <v>3.124368448293517</v>
      </c>
      <c r="BK23">
        <v>2.6725749309667129E-2</v>
      </c>
      <c r="BL23">
        <v>2.6911764705882359</v>
      </c>
      <c r="BM23">
        <v>4.6257604275795339E-2</v>
      </c>
      <c r="BN23">
        <v>1.989336112919915</v>
      </c>
      <c r="BO23">
        <v>9.908535048176223E-2</v>
      </c>
      <c r="BP23">
        <v>1.688679245283019</v>
      </c>
      <c r="BQ23">
        <v>0.1392202436399563</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34</v>
      </c>
      <c r="DB23">
        <v>0</v>
      </c>
      <c r="DC23">
        <v>0</v>
      </c>
      <c r="DD23">
        <v>34</v>
      </c>
      <c r="DE23">
        <v>34</v>
      </c>
      <c r="DF23">
        <v>34</v>
      </c>
      <c r="DG23">
        <v>34</v>
      </c>
      <c r="DH23">
        <v>34</v>
      </c>
      <c r="DI23">
        <v>53</v>
      </c>
      <c r="DJ23">
        <v>53</v>
      </c>
      <c r="DK23">
        <v>0</v>
      </c>
      <c r="DL23">
        <v>0</v>
      </c>
      <c r="DM23">
        <v>0</v>
      </c>
      <c r="DN23">
        <v>0</v>
      </c>
      <c r="DO23">
        <v>53</v>
      </c>
      <c r="DP23">
        <v>53</v>
      </c>
      <c r="DQ23">
        <v>53</v>
      </c>
      <c r="DR23">
        <v>53</v>
      </c>
      <c r="DS23">
        <v>53</v>
      </c>
      <c r="DT23">
        <v>53</v>
      </c>
      <c r="DU23">
        <v>53</v>
      </c>
      <c r="DV23">
        <v>53</v>
      </c>
      <c r="DW23">
        <v>53</v>
      </c>
      <c r="DX23">
        <v>53</v>
      </c>
      <c r="DY23">
        <v>0</v>
      </c>
      <c r="DZ23">
        <v>0</v>
      </c>
      <c r="EA23">
        <v>0</v>
      </c>
      <c r="EB23">
        <v>0</v>
      </c>
      <c r="EC23">
        <v>0</v>
      </c>
      <c r="ED23">
        <v>0</v>
      </c>
      <c r="EE23">
        <v>1.5588235294117649</v>
      </c>
      <c r="EF23">
        <v>1.5588235294117649</v>
      </c>
      <c r="EG23">
        <v>1.5588235294117649</v>
      </c>
      <c r="EH23">
        <v>1.5588235294117649</v>
      </c>
      <c r="EI23">
        <v>1.5588235294117649</v>
      </c>
      <c r="EJ23">
        <v>1.5588235294117649</v>
      </c>
      <c r="EK23">
        <v>1.5588235294117649</v>
      </c>
      <c r="EL23">
        <v>1.5588235294117649</v>
      </c>
      <c r="EM23">
        <v>1.5588235294117649</v>
      </c>
      <c r="EN23">
        <v>1.5588235294117649</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0.99794069999984458</v>
      </c>
      <c r="D27">
        <v>0.34510580000002727</v>
      </c>
      <c r="E27">
        <v>0</v>
      </c>
      <c r="F27">
        <v>1.3438776999999791</v>
      </c>
      <c r="G27">
        <v>1.3438776999999791</v>
      </c>
      <c r="H27">
        <v>1.3438776999999791</v>
      </c>
      <c r="I27">
        <v>1.3438776999999791</v>
      </c>
      <c r="J27">
        <v>7.4659872222221049E-2</v>
      </c>
      <c r="K27">
        <v>0</v>
      </c>
      <c r="L27">
        <v>0</v>
      </c>
      <c r="M27">
        <v>479.98046875</v>
      </c>
      <c r="N27">
        <v>473.78125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2.3820599999999388</v>
      </c>
      <c r="D28">
        <v>0.91626759999985552</v>
      </c>
      <c r="E28">
        <v>0</v>
      </c>
      <c r="F28">
        <v>3.3055297000000219</v>
      </c>
      <c r="G28">
        <v>4.6938337999994246</v>
      </c>
      <c r="H28">
        <v>4.6938337999994246</v>
      </c>
      <c r="I28">
        <v>4.6938337999994246</v>
      </c>
      <c r="J28">
        <v>0.1380539352941007</v>
      </c>
      <c r="K28">
        <v>0</v>
      </c>
      <c r="L28">
        <v>0</v>
      </c>
      <c r="M28">
        <v>527.41796875</v>
      </c>
      <c r="N28">
        <v>526.52734375</v>
      </c>
      <c r="O28">
        <v>34</v>
      </c>
      <c r="P28">
        <v>34</v>
      </c>
      <c r="Q28">
        <v>1</v>
      </c>
      <c r="R28">
        <v>34</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1.8888888888888891</v>
      </c>
      <c r="AO28">
        <v>1.8888888888888891</v>
      </c>
      <c r="AP28">
        <v>2.2199334618774951</v>
      </c>
      <c r="AQ28">
        <v>2.2199334618774951</v>
      </c>
      <c r="AR28">
        <v>1.1752588915822031</v>
      </c>
      <c r="AS28">
        <v>1.1752588915822031</v>
      </c>
      <c r="AT28">
        <v>0.59542896441087434</v>
      </c>
      <c r="AU28">
        <v>0.59542896441087434</v>
      </c>
      <c r="AV28">
        <v>1</v>
      </c>
      <c r="AW28">
        <v>1</v>
      </c>
      <c r="AX28">
        <v>1</v>
      </c>
      <c r="AY28">
        <v>1</v>
      </c>
      <c r="AZ28">
        <v>1</v>
      </c>
      <c r="BA28">
        <v>1</v>
      </c>
      <c r="BB28">
        <v>1.75</v>
      </c>
      <c r="BC28">
        <v>1.75</v>
      </c>
      <c r="BD28">
        <v>10</v>
      </c>
      <c r="BE28">
        <v>10</v>
      </c>
      <c r="BF28">
        <v>0</v>
      </c>
      <c r="BG28">
        <v>0</v>
      </c>
      <c r="BH28">
        <v>0</v>
      </c>
      <c r="BI28">
        <v>0</v>
      </c>
      <c r="BJ28">
        <v>7.3670660748659182</v>
      </c>
      <c r="BK28">
        <v>6.3171887875895728E-4</v>
      </c>
      <c r="BL28">
        <v>6.5000000000000018</v>
      </c>
      <c r="BM28">
        <v>1.50343919297757E-3</v>
      </c>
      <c r="BN28">
        <v>3.900211451399604</v>
      </c>
      <c r="BO28">
        <v>2.02376317177917E-2</v>
      </c>
      <c r="BP28">
        <v>3.4411764705882359</v>
      </c>
      <c r="BQ28">
        <v>3.2026984350045702E-2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34</v>
      </c>
      <c r="DJ28">
        <v>34</v>
      </c>
      <c r="DK28">
        <v>0</v>
      </c>
      <c r="DL28">
        <v>0</v>
      </c>
      <c r="DM28">
        <v>0</v>
      </c>
      <c r="DN28">
        <v>0</v>
      </c>
      <c r="DO28">
        <v>34</v>
      </c>
      <c r="DP28">
        <v>34</v>
      </c>
      <c r="DQ28">
        <v>34</v>
      </c>
      <c r="DR28">
        <v>34</v>
      </c>
      <c r="DS28">
        <v>34</v>
      </c>
      <c r="DT28">
        <v>34</v>
      </c>
      <c r="DU28">
        <v>34</v>
      </c>
      <c r="DV28">
        <v>34</v>
      </c>
      <c r="DW28">
        <v>34</v>
      </c>
      <c r="DX28">
        <v>34</v>
      </c>
      <c r="DY28">
        <v>0</v>
      </c>
      <c r="DZ28">
        <v>0</v>
      </c>
      <c r="EA28">
        <v>0</v>
      </c>
      <c r="EB28">
        <v>0</v>
      </c>
      <c r="EC28">
        <v>0</v>
      </c>
      <c r="ED28">
        <v>0</v>
      </c>
      <c r="EE28">
        <v>1.8888888888888891</v>
      </c>
      <c r="EF28">
        <v>1.8888888888888891</v>
      </c>
      <c r="EG28">
        <v>1.8888888888888891</v>
      </c>
      <c r="EH28">
        <v>1.8888888888888891</v>
      </c>
      <c r="EI28">
        <v>1.8888888888888891</v>
      </c>
      <c r="EJ28">
        <v>1.8888888888888891</v>
      </c>
      <c r="EK28">
        <v>1.8888888888888891</v>
      </c>
      <c r="EL28">
        <v>1.8888888888888891</v>
      </c>
      <c r="EM28">
        <v>1.8888888888888891</v>
      </c>
      <c r="EN28">
        <v>1.8888888888888891</v>
      </c>
    </row>
    <row r="29" spans="1:144" x14ac:dyDescent="0.35">
      <c r="A29">
        <v>12</v>
      </c>
      <c r="B29">
        <v>1</v>
      </c>
      <c r="C29">
        <v>5.8002406999999607</v>
      </c>
      <c r="D29">
        <v>6.1220078999998009</v>
      </c>
      <c r="E29">
        <v>0</v>
      </c>
      <c r="F29">
        <v>11.984594900000049</v>
      </c>
      <c r="G29">
        <v>16.766522500000061</v>
      </c>
      <c r="H29">
        <v>16.766522500000061</v>
      </c>
      <c r="I29">
        <v>16.766522500000061</v>
      </c>
      <c r="J29">
        <v>0.31138585272727098</v>
      </c>
      <c r="K29">
        <v>0</v>
      </c>
      <c r="L29">
        <v>0</v>
      </c>
      <c r="M29">
        <v>611.19140625</v>
      </c>
      <c r="N29">
        <v>631.98046875</v>
      </c>
      <c r="O29">
        <v>53</v>
      </c>
      <c r="P29">
        <v>53</v>
      </c>
      <c r="Q29">
        <v>1</v>
      </c>
      <c r="R29">
        <v>0</v>
      </c>
      <c r="S29">
        <v>34</v>
      </c>
      <c r="T29">
        <v>34</v>
      </c>
      <c r="U29">
        <v>1</v>
      </c>
      <c r="V29">
        <v>0.66022119093009191</v>
      </c>
      <c r="W29">
        <v>0.66022119093009191</v>
      </c>
      <c r="X29">
        <v>0.66022119093009191</v>
      </c>
      <c r="Y29">
        <v>1</v>
      </c>
      <c r="Z29">
        <v>1</v>
      </c>
      <c r="AA29">
        <v>1</v>
      </c>
      <c r="AB29">
        <v>0.66022119093009191</v>
      </c>
      <c r="AC29">
        <v>0.65814105974498172</v>
      </c>
      <c r="AD29">
        <v>0.65814105974498172</v>
      </c>
      <c r="AE29">
        <v>0.65814105974498172</v>
      </c>
      <c r="AF29">
        <v>1</v>
      </c>
      <c r="AG29">
        <v>1</v>
      </c>
      <c r="AH29">
        <v>1</v>
      </c>
      <c r="AI29">
        <v>0.65814105974498172</v>
      </c>
      <c r="AJ29">
        <v>0</v>
      </c>
      <c r="AK29">
        <v>0</v>
      </c>
      <c r="AL29">
        <v>0</v>
      </c>
      <c r="AM29">
        <v>0</v>
      </c>
      <c r="AN29">
        <v>1.5588235294117649</v>
      </c>
      <c r="AO29">
        <v>1.5588235294117649</v>
      </c>
      <c r="AP29">
        <v>1.0735019408982449</v>
      </c>
      <c r="AQ29">
        <v>1.0735019408982449</v>
      </c>
      <c r="AR29">
        <v>0.67358354433688572</v>
      </c>
      <c r="AS29">
        <v>0.67358354433688572</v>
      </c>
      <c r="AT29">
        <v>0.79320352197041799</v>
      </c>
      <c r="AU29">
        <v>0.79320352197041799</v>
      </c>
      <c r="AV29">
        <v>1</v>
      </c>
      <c r="AW29">
        <v>1</v>
      </c>
      <c r="AX29">
        <v>1</v>
      </c>
      <c r="AY29">
        <v>1</v>
      </c>
      <c r="AZ29">
        <v>1</v>
      </c>
      <c r="BA29">
        <v>1</v>
      </c>
      <c r="BB29">
        <v>2</v>
      </c>
      <c r="BC29">
        <v>2</v>
      </c>
      <c r="BD29">
        <v>6</v>
      </c>
      <c r="BE29">
        <v>6</v>
      </c>
      <c r="BF29">
        <v>0</v>
      </c>
      <c r="BG29">
        <v>0</v>
      </c>
      <c r="BH29">
        <v>0</v>
      </c>
      <c r="BI29">
        <v>0</v>
      </c>
      <c r="BJ29">
        <v>3.314863767835408</v>
      </c>
      <c r="BK29">
        <v>3.6338998780606847E-2</v>
      </c>
      <c r="BL29">
        <v>2.7846020761245658</v>
      </c>
      <c r="BM29">
        <v>6.1753657397138548E-2</v>
      </c>
      <c r="BN29">
        <v>2.0861209999533301</v>
      </c>
      <c r="BO29">
        <v>0.12416784996540341</v>
      </c>
      <c r="BP29">
        <v>1.7641509433962259</v>
      </c>
      <c r="BQ29">
        <v>0.1713321954779822</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34</v>
      </c>
      <c r="DB29">
        <v>0</v>
      </c>
      <c r="DC29">
        <v>0</v>
      </c>
      <c r="DD29">
        <v>34</v>
      </c>
      <c r="DE29">
        <v>34</v>
      </c>
      <c r="DF29">
        <v>34</v>
      </c>
      <c r="DG29">
        <v>34</v>
      </c>
      <c r="DH29">
        <v>34</v>
      </c>
      <c r="DI29">
        <v>53</v>
      </c>
      <c r="DJ29">
        <v>53</v>
      </c>
      <c r="DK29">
        <v>0</v>
      </c>
      <c r="DL29">
        <v>0</v>
      </c>
      <c r="DM29">
        <v>0</v>
      </c>
      <c r="DN29">
        <v>0</v>
      </c>
      <c r="DO29">
        <v>53</v>
      </c>
      <c r="DP29">
        <v>53</v>
      </c>
      <c r="DQ29">
        <v>53</v>
      </c>
      <c r="DR29">
        <v>53</v>
      </c>
      <c r="DS29">
        <v>53</v>
      </c>
      <c r="DT29">
        <v>53</v>
      </c>
      <c r="DU29">
        <v>53</v>
      </c>
      <c r="DV29">
        <v>53</v>
      </c>
      <c r="DW29">
        <v>53</v>
      </c>
      <c r="DX29">
        <v>53</v>
      </c>
      <c r="DY29">
        <v>0</v>
      </c>
      <c r="DZ29">
        <v>0</v>
      </c>
      <c r="EA29">
        <v>0</v>
      </c>
      <c r="EB29">
        <v>0</v>
      </c>
      <c r="EC29">
        <v>0</v>
      </c>
      <c r="ED29">
        <v>0</v>
      </c>
      <c r="EE29">
        <v>1.5588235294117649</v>
      </c>
      <c r="EF29">
        <v>1.5588235294117649</v>
      </c>
      <c r="EG29">
        <v>1.5588235294117649</v>
      </c>
      <c r="EH29">
        <v>1.5588235294117649</v>
      </c>
      <c r="EI29">
        <v>1.5588235294117649</v>
      </c>
      <c r="EJ29">
        <v>1.5588235294117649</v>
      </c>
      <c r="EK29">
        <v>1.5588235294117649</v>
      </c>
      <c r="EL29">
        <v>1.5588235294117649</v>
      </c>
      <c r="EM29">
        <v>1.5588235294117649</v>
      </c>
      <c r="EN29">
        <v>1.5588235294117649</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1.000545599999725</v>
      </c>
      <c r="D33">
        <v>0.39265319999998383</v>
      </c>
      <c r="E33">
        <v>0</v>
      </c>
      <c r="F33">
        <v>1.387191399999949</v>
      </c>
      <c r="G33">
        <v>1.387191399999949</v>
      </c>
      <c r="H33">
        <v>1.387191399999949</v>
      </c>
      <c r="I33">
        <v>1.387191399999949</v>
      </c>
      <c r="J33">
        <v>7.706618888888607E-2</v>
      </c>
      <c r="K33">
        <v>0</v>
      </c>
      <c r="L33">
        <v>0</v>
      </c>
      <c r="M33">
        <v>567.83203125</v>
      </c>
      <c r="N33">
        <v>562.375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2.4073279000000412</v>
      </c>
      <c r="D34">
        <v>1.026305399999728</v>
      </c>
      <c r="E34">
        <v>0</v>
      </c>
      <c r="F34">
        <v>3.411922399999924</v>
      </c>
      <c r="G34">
        <v>4.812324599999954</v>
      </c>
      <c r="H34">
        <v>4.812324599999954</v>
      </c>
      <c r="I34">
        <v>4.812324599999954</v>
      </c>
      <c r="J34">
        <v>0.1415389588235281</v>
      </c>
      <c r="K34">
        <v>0</v>
      </c>
      <c r="L34">
        <v>0</v>
      </c>
      <c r="M34">
        <v>597.51953125</v>
      </c>
      <c r="N34">
        <v>593.3125</v>
      </c>
      <c r="O34">
        <v>34</v>
      </c>
      <c r="P34">
        <v>34</v>
      </c>
      <c r="Q34">
        <v>1</v>
      </c>
      <c r="R34">
        <v>34</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1.8888888888888891</v>
      </c>
      <c r="AO34">
        <v>1.8888888888888891</v>
      </c>
      <c r="AP34">
        <v>2.27231131071657</v>
      </c>
      <c r="AQ34">
        <v>2.27231131071657</v>
      </c>
      <c r="AR34">
        <v>1.2029883409675961</v>
      </c>
      <c r="AS34">
        <v>1.2029883409675961</v>
      </c>
      <c r="AT34">
        <v>0.59830523658837542</v>
      </c>
      <c r="AU34">
        <v>0.59830523658837542</v>
      </c>
      <c r="AV34">
        <v>1</v>
      </c>
      <c r="AW34">
        <v>1</v>
      </c>
      <c r="AX34">
        <v>1</v>
      </c>
      <c r="AY34">
        <v>1</v>
      </c>
      <c r="AZ34">
        <v>1</v>
      </c>
      <c r="BA34">
        <v>1</v>
      </c>
      <c r="BB34">
        <v>1.75</v>
      </c>
      <c r="BC34">
        <v>1.75</v>
      </c>
      <c r="BD34">
        <v>10</v>
      </c>
      <c r="BE34">
        <v>10</v>
      </c>
      <c r="BF34">
        <v>0</v>
      </c>
      <c r="BG34">
        <v>0</v>
      </c>
      <c r="BH34">
        <v>0</v>
      </c>
      <c r="BI34">
        <v>0</v>
      </c>
      <c r="BJ34">
        <v>7.6547142471656846</v>
      </c>
      <c r="BK34">
        <v>6.7600927561029076E-4</v>
      </c>
      <c r="BL34">
        <v>6.7222222222222241</v>
      </c>
      <c r="BM34">
        <v>1.589327283456528E-3</v>
      </c>
      <c r="BN34">
        <v>4.0524957779112452</v>
      </c>
      <c r="BO34">
        <v>2.0976819482989999E-2</v>
      </c>
      <c r="BP34">
        <v>3.5588235294117658</v>
      </c>
      <c r="BQ34">
        <v>3.2982943793209131E-2</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34</v>
      </c>
      <c r="DJ34">
        <v>34</v>
      </c>
      <c r="DK34">
        <v>0</v>
      </c>
      <c r="DL34">
        <v>0</v>
      </c>
      <c r="DM34">
        <v>0</v>
      </c>
      <c r="DN34">
        <v>0</v>
      </c>
      <c r="DO34">
        <v>34</v>
      </c>
      <c r="DP34">
        <v>34</v>
      </c>
      <c r="DQ34">
        <v>34</v>
      </c>
      <c r="DR34">
        <v>34</v>
      </c>
      <c r="DS34">
        <v>34</v>
      </c>
      <c r="DT34">
        <v>34</v>
      </c>
      <c r="DU34">
        <v>34</v>
      </c>
      <c r="DV34">
        <v>34</v>
      </c>
      <c r="DW34">
        <v>34</v>
      </c>
      <c r="DX34">
        <v>34</v>
      </c>
      <c r="DY34">
        <v>0</v>
      </c>
      <c r="DZ34">
        <v>0</v>
      </c>
      <c r="EA34">
        <v>0</v>
      </c>
      <c r="EB34">
        <v>0</v>
      </c>
      <c r="EC34">
        <v>0</v>
      </c>
      <c r="ED34">
        <v>0</v>
      </c>
      <c r="EE34">
        <v>1.8888888888888891</v>
      </c>
      <c r="EF34">
        <v>1.8888888888888891</v>
      </c>
      <c r="EG34">
        <v>1.8888888888888891</v>
      </c>
      <c r="EH34">
        <v>1.8888888888888891</v>
      </c>
      <c r="EI34">
        <v>1.8888888888888891</v>
      </c>
      <c r="EJ34">
        <v>1.8888888888888891</v>
      </c>
      <c r="EK34">
        <v>1.8888888888888891</v>
      </c>
      <c r="EL34">
        <v>1.8888888888888891</v>
      </c>
      <c r="EM34">
        <v>1.8888888888888891</v>
      </c>
      <c r="EN34">
        <v>1.8888888888888891</v>
      </c>
    </row>
    <row r="35" spans="1:144" x14ac:dyDescent="0.35">
      <c r="A35">
        <v>11</v>
      </c>
      <c r="B35">
        <v>1</v>
      </c>
      <c r="C35">
        <v>6.2420967999999561</v>
      </c>
      <c r="D35">
        <v>6.7662270000000717</v>
      </c>
      <c r="E35">
        <v>0</v>
      </c>
      <c r="F35">
        <v>12.988323499999749</v>
      </c>
      <c r="G35">
        <v>17.795641200000318</v>
      </c>
      <c r="H35">
        <v>17.795641200000318</v>
      </c>
      <c r="I35">
        <v>17.795641200000318</v>
      </c>
      <c r="J35">
        <v>0.3235571127272785</v>
      </c>
      <c r="K35">
        <v>0</v>
      </c>
      <c r="L35">
        <v>0</v>
      </c>
      <c r="M35">
        <v>674.28125</v>
      </c>
      <c r="N35">
        <v>695.125</v>
      </c>
      <c r="O35">
        <v>55</v>
      </c>
      <c r="P35">
        <v>55</v>
      </c>
      <c r="Q35">
        <v>1</v>
      </c>
      <c r="R35">
        <v>0</v>
      </c>
      <c r="S35">
        <v>34</v>
      </c>
      <c r="T35">
        <v>34</v>
      </c>
      <c r="U35">
        <v>1</v>
      </c>
      <c r="V35">
        <v>0.6698504204044835</v>
      </c>
      <c r="W35">
        <v>0.6698504204044835</v>
      </c>
      <c r="X35">
        <v>0.6698504204044835</v>
      </c>
      <c r="Y35">
        <v>1</v>
      </c>
      <c r="Z35">
        <v>1</v>
      </c>
      <c r="AA35">
        <v>1</v>
      </c>
      <c r="AB35">
        <v>0.6698504204044835</v>
      </c>
      <c r="AC35">
        <v>0.6698504204044835</v>
      </c>
      <c r="AD35">
        <v>0.6698504204044835</v>
      </c>
      <c r="AE35">
        <v>0.6698504204044835</v>
      </c>
      <c r="AF35">
        <v>1</v>
      </c>
      <c r="AG35">
        <v>1</v>
      </c>
      <c r="AH35">
        <v>1</v>
      </c>
      <c r="AI35">
        <v>0.6698504204044835</v>
      </c>
      <c r="AJ35">
        <v>0</v>
      </c>
      <c r="AK35">
        <v>0</v>
      </c>
      <c r="AL35">
        <v>0</v>
      </c>
      <c r="AM35">
        <v>0</v>
      </c>
      <c r="AN35">
        <v>1.617647058823529</v>
      </c>
      <c r="AO35">
        <v>1.617647058823529</v>
      </c>
      <c r="AP35">
        <v>1.1062132095053541</v>
      </c>
      <c r="AQ35">
        <v>1.1062132095053541</v>
      </c>
      <c r="AR35">
        <v>0.70964620987135896</v>
      </c>
      <c r="AS35">
        <v>0.70964620987135896</v>
      </c>
      <c r="AT35">
        <v>0.80051422229956593</v>
      </c>
      <c r="AU35">
        <v>0.80051422229956593</v>
      </c>
      <c r="AV35">
        <v>1</v>
      </c>
      <c r="AW35">
        <v>1</v>
      </c>
      <c r="AX35">
        <v>1</v>
      </c>
      <c r="AY35">
        <v>1</v>
      </c>
      <c r="AZ35">
        <v>1</v>
      </c>
      <c r="BA35">
        <v>1</v>
      </c>
      <c r="BB35">
        <v>2</v>
      </c>
      <c r="BC35">
        <v>2</v>
      </c>
      <c r="BD35">
        <v>6</v>
      </c>
      <c r="BE35">
        <v>6</v>
      </c>
      <c r="BF35">
        <v>0</v>
      </c>
      <c r="BG35">
        <v>0</v>
      </c>
      <c r="BH35">
        <v>0</v>
      </c>
      <c r="BI35">
        <v>0</v>
      </c>
      <c r="BJ35">
        <v>3.622127784684205</v>
      </c>
      <c r="BK35">
        <v>4.3964690832948843E-2</v>
      </c>
      <c r="BL35">
        <v>3.0735294117647061</v>
      </c>
      <c r="BM35">
        <v>6.7801126401100684E-2</v>
      </c>
      <c r="BN35">
        <v>2.3117736741863708</v>
      </c>
      <c r="BO35">
        <v>0.136786205903036</v>
      </c>
      <c r="BP35">
        <v>1.9716981132075471</v>
      </c>
      <c r="BQ35">
        <v>0.18476339003283951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34</v>
      </c>
      <c r="DB35">
        <v>0</v>
      </c>
      <c r="DC35">
        <v>0</v>
      </c>
      <c r="DD35">
        <v>34</v>
      </c>
      <c r="DE35">
        <v>34</v>
      </c>
      <c r="DF35">
        <v>34</v>
      </c>
      <c r="DG35">
        <v>34</v>
      </c>
      <c r="DH35">
        <v>34</v>
      </c>
      <c r="DI35">
        <v>55</v>
      </c>
      <c r="DJ35">
        <v>55</v>
      </c>
      <c r="DK35">
        <v>0</v>
      </c>
      <c r="DL35">
        <v>0</v>
      </c>
      <c r="DM35">
        <v>0</v>
      </c>
      <c r="DN35">
        <v>0</v>
      </c>
      <c r="DO35">
        <v>55</v>
      </c>
      <c r="DP35">
        <v>55</v>
      </c>
      <c r="DQ35">
        <v>55</v>
      </c>
      <c r="DR35">
        <v>55</v>
      </c>
      <c r="DS35">
        <v>55</v>
      </c>
      <c r="DT35">
        <v>55</v>
      </c>
      <c r="DU35">
        <v>55</v>
      </c>
      <c r="DV35">
        <v>55</v>
      </c>
      <c r="DW35">
        <v>55</v>
      </c>
      <c r="DX35">
        <v>55</v>
      </c>
      <c r="DY35">
        <v>0</v>
      </c>
      <c r="DZ35">
        <v>0</v>
      </c>
      <c r="EA35">
        <v>0</v>
      </c>
      <c r="EB35">
        <v>0</v>
      </c>
      <c r="EC35">
        <v>0</v>
      </c>
      <c r="ED35">
        <v>0</v>
      </c>
      <c r="EE35">
        <v>1.617647058823529</v>
      </c>
      <c r="EF35">
        <v>1.617647058823529</v>
      </c>
      <c r="EG35">
        <v>1.617647058823529</v>
      </c>
      <c r="EH35">
        <v>1.617647058823529</v>
      </c>
      <c r="EI35">
        <v>1.617647058823529</v>
      </c>
      <c r="EJ35">
        <v>1.617647058823529</v>
      </c>
      <c r="EK35">
        <v>1.617647058823529</v>
      </c>
      <c r="EL35">
        <v>1.617647058823529</v>
      </c>
      <c r="EM35">
        <v>1.617647058823529</v>
      </c>
      <c r="EN35">
        <v>1.617647058823529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1.016350100000295</v>
      </c>
      <c r="D39">
        <v>0.65365240000011227</v>
      </c>
      <c r="E39">
        <v>0</v>
      </c>
      <c r="F39">
        <v>1.6515930999999571</v>
      </c>
      <c r="G39">
        <v>1.6515930999999571</v>
      </c>
      <c r="H39">
        <v>1.6515930999999571</v>
      </c>
      <c r="I39">
        <v>1.6515930999999571</v>
      </c>
      <c r="J39">
        <v>9.1755172222219822E-2</v>
      </c>
      <c r="K39">
        <v>0</v>
      </c>
      <c r="L39">
        <v>0</v>
      </c>
      <c r="M39">
        <v>634.28125</v>
      </c>
      <c r="N39">
        <v>629.01171875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2.4600099000001592</v>
      </c>
      <c r="D40">
        <v>1.207975599999997</v>
      </c>
      <c r="E40">
        <v>0</v>
      </c>
      <c r="F40">
        <v>3.6036914999999108</v>
      </c>
      <c r="G40">
        <v>5.0460035000002676</v>
      </c>
      <c r="H40">
        <v>5.0460035000002676</v>
      </c>
      <c r="I40">
        <v>5.0460035000002676</v>
      </c>
      <c r="J40">
        <v>0.14841186764706671</v>
      </c>
      <c r="K40">
        <v>0</v>
      </c>
      <c r="L40">
        <v>0</v>
      </c>
      <c r="M40">
        <v>663.828125</v>
      </c>
      <c r="N40">
        <v>659.95703125</v>
      </c>
      <c r="O40">
        <v>34</v>
      </c>
      <c r="P40">
        <v>34</v>
      </c>
      <c r="Q40">
        <v>1</v>
      </c>
      <c r="R40">
        <v>34</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1.8888888888888891</v>
      </c>
      <c r="AO40">
        <v>1.8888888888888891</v>
      </c>
      <c r="AP40">
        <v>2.27231131071657</v>
      </c>
      <c r="AQ40">
        <v>2.27231131071657</v>
      </c>
      <c r="AR40">
        <v>1.2029883409675961</v>
      </c>
      <c r="AS40">
        <v>1.2029883409675961</v>
      </c>
      <c r="AT40">
        <v>0.60424034093226409</v>
      </c>
      <c r="AU40">
        <v>0.60424034093226409</v>
      </c>
      <c r="AV40">
        <v>1</v>
      </c>
      <c r="AW40">
        <v>1</v>
      </c>
      <c r="AX40">
        <v>1</v>
      </c>
      <c r="AY40">
        <v>1</v>
      </c>
      <c r="AZ40">
        <v>1</v>
      </c>
      <c r="BA40">
        <v>1</v>
      </c>
      <c r="BB40">
        <v>2</v>
      </c>
      <c r="BC40">
        <v>2</v>
      </c>
      <c r="BD40">
        <v>10</v>
      </c>
      <c r="BE40">
        <v>10</v>
      </c>
      <c r="BF40">
        <v>0</v>
      </c>
      <c r="BG40">
        <v>0</v>
      </c>
      <c r="BH40">
        <v>0</v>
      </c>
      <c r="BI40">
        <v>0</v>
      </c>
      <c r="BJ40">
        <v>7.6547142471656846</v>
      </c>
      <c r="BK40">
        <v>7.9941887359645124E-4</v>
      </c>
      <c r="BL40">
        <v>6.7222222222222241</v>
      </c>
      <c r="BM40">
        <v>1.7761035457343761E-3</v>
      </c>
      <c r="BN40">
        <v>4.0524957779112452</v>
      </c>
      <c r="BO40">
        <v>2.2924101780909891E-2</v>
      </c>
      <c r="BP40">
        <v>3.5588235294117658</v>
      </c>
      <c r="BQ40">
        <v>3.4981316424350081E-2</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34</v>
      </c>
      <c r="DJ40">
        <v>34</v>
      </c>
      <c r="DK40">
        <v>0</v>
      </c>
      <c r="DL40">
        <v>0</v>
      </c>
      <c r="DM40">
        <v>0</v>
      </c>
      <c r="DN40">
        <v>0</v>
      </c>
      <c r="DO40">
        <v>34</v>
      </c>
      <c r="DP40">
        <v>34</v>
      </c>
      <c r="DQ40">
        <v>34</v>
      </c>
      <c r="DR40">
        <v>34</v>
      </c>
      <c r="DS40">
        <v>34</v>
      </c>
      <c r="DT40">
        <v>34</v>
      </c>
      <c r="DU40">
        <v>34</v>
      </c>
      <c r="DV40">
        <v>34</v>
      </c>
      <c r="DW40">
        <v>34</v>
      </c>
      <c r="DX40">
        <v>34</v>
      </c>
      <c r="DY40">
        <v>0</v>
      </c>
      <c r="DZ40">
        <v>0</v>
      </c>
      <c r="EA40">
        <v>0</v>
      </c>
      <c r="EB40">
        <v>0</v>
      </c>
      <c r="EC40">
        <v>0</v>
      </c>
      <c r="ED40">
        <v>0</v>
      </c>
      <c r="EE40">
        <v>1.8888888888888891</v>
      </c>
      <c r="EF40">
        <v>1.8888888888888891</v>
      </c>
      <c r="EG40">
        <v>1.8888888888888891</v>
      </c>
      <c r="EH40">
        <v>1.8888888888888891</v>
      </c>
      <c r="EI40">
        <v>1.8888888888888891</v>
      </c>
      <c r="EJ40">
        <v>1.8888888888888891</v>
      </c>
      <c r="EK40">
        <v>1.8888888888888891</v>
      </c>
      <c r="EL40">
        <v>1.8888888888888891</v>
      </c>
      <c r="EM40">
        <v>1.8888888888888891</v>
      </c>
      <c r="EN40">
        <v>1.8888888888888891</v>
      </c>
    </row>
    <row r="41" spans="1:144" x14ac:dyDescent="0.35">
      <c r="A41">
        <v>10</v>
      </c>
      <c r="B41">
        <v>1</v>
      </c>
      <c r="C41">
        <v>6.3341551999994863</v>
      </c>
      <c r="D41">
        <v>15.042500099999931</v>
      </c>
      <c r="E41">
        <v>0</v>
      </c>
      <c r="F41">
        <v>21.302710099999931</v>
      </c>
      <c r="G41">
        <v>25.71736419999996</v>
      </c>
      <c r="H41">
        <v>25.71736419999996</v>
      </c>
      <c r="I41">
        <v>25.71736419999996</v>
      </c>
      <c r="J41">
        <v>0.46758843999999927</v>
      </c>
      <c r="K41">
        <v>0</v>
      </c>
      <c r="L41">
        <v>0</v>
      </c>
      <c r="M41">
        <v>738.515625</v>
      </c>
      <c r="N41">
        <v>757.72265625</v>
      </c>
      <c r="O41">
        <v>55</v>
      </c>
      <c r="P41">
        <v>55</v>
      </c>
      <c r="Q41">
        <v>1</v>
      </c>
      <c r="R41">
        <v>0</v>
      </c>
      <c r="S41">
        <v>34</v>
      </c>
      <c r="T41">
        <v>34</v>
      </c>
      <c r="U41">
        <v>1</v>
      </c>
      <c r="V41">
        <v>0.68169084275071734</v>
      </c>
      <c r="W41">
        <v>0.68169084275071734</v>
      </c>
      <c r="X41">
        <v>0.68169084275071734</v>
      </c>
      <c r="Y41">
        <v>1</v>
      </c>
      <c r="Z41">
        <v>1</v>
      </c>
      <c r="AA41">
        <v>1</v>
      </c>
      <c r="AB41">
        <v>0.68169084275071734</v>
      </c>
      <c r="AC41">
        <v>0.68169084275071734</v>
      </c>
      <c r="AD41">
        <v>0.68169084275071734</v>
      </c>
      <c r="AE41">
        <v>0.68169084275071734</v>
      </c>
      <c r="AF41">
        <v>1</v>
      </c>
      <c r="AG41">
        <v>1</v>
      </c>
      <c r="AH41">
        <v>1</v>
      </c>
      <c r="AI41">
        <v>0.68169084275071734</v>
      </c>
      <c r="AJ41">
        <v>0</v>
      </c>
      <c r="AK41">
        <v>0</v>
      </c>
      <c r="AL41">
        <v>0</v>
      </c>
      <c r="AM41">
        <v>0</v>
      </c>
      <c r="AN41">
        <v>1.617647058823529</v>
      </c>
      <c r="AO41">
        <v>1.617647058823529</v>
      </c>
      <c r="AP41">
        <v>1.210839340006914</v>
      </c>
      <c r="AQ41">
        <v>1.210839340006914</v>
      </c>
      <c r="AR41">
        <v>0.77676485962707653</v>
      </c>
      <c r="AS41">
        <v>0.77676485962707653</v>
      </c>
      <c r="AT41">
        <v>0.80554688475304081</v>
      </c>
      <c r="AU41">
        <v>0.80554688475304081</v>
      </c>
      <c r="AV41">
        <v>1</v>
      </c>
      <c r="AW41">
        <v>1</v>
      </c>
      <c r="AX41">
        <v>1</v>
      </c>
      <c r="AY41">
        <v>1</v>
      </c>
      <c r="AZ41">
        <v>1</v>
      </c>
      <c r="BA41">
        <v>1</v>
      </c>
      <c r="BB41">
        <v>2</v>
      </c>
      <c r="BC41">
        <v>2</v>
      </c>
      <c r="BD41">
        <v>6</v>
      </c>
      <c r="BE41">
        <v>6</v>
      </c>
      <c r="BF41">
        <v>0</v>
      </c>
      <c r="BG41">
        <v>0</v>
      </c>
      <c r="BH41">
        <v>0</v>
      </c>
      <c r="BI41">
        <v>0</v>
      </c>
      <c r="BJ41">
        <v>4.2089149905793857</v>
      </c>
      <c r="BK41">
        <v>6.562452943682745E-2</v>
      </c>
      <c r="BL41">
        <v>3.5198961937716251</v>
      </c>
      <c r="BM41">
        <v>9.9378098222510994E-2</v>
      </c>
      <c r="BN41">
        <v>2.6018747214490752</v>
      </c>
      <c r="BO41">
        <v>0.1742355654099611</v>
      </c>
      <c r="BP41">
        <v>2.1759358288770052</v>
      </c>
      <c r="BQ41">
        <v>0.2273801311549771</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34</v>
      </c>
      <c r="DB41">
        <v>0</v>
      </c>
      <c r="DC41">
        <v>0</v>
      </c>
      <c r="DD41">
        <v>34</v>
      </c>
      <c r="DE41">
        <v>34</v>
      </c>
      <c r="DF41">
        <v>34</v>
      </c>
      <c r="DG41">
        <v>34</v>
      </c>
      <c r="DH41">
        <v>34</v>
      </c>
      <c r="DI41">
        <v>55</v>
      </c>
      <c r="DJ41">
        <v>55</v>
      </c>
      <c r="DK41">
        <v>0</v>
      </c>
      <c r="DL41">
        <v>0</v>
      </c>
      <c r="DM41">
        <v>0</v>
      </c>
      <c r="DN41">
        <v>0</v>
      </c>
      <c r="DO41">
        <v>55</v>
      </c>
      <c r="DP41">
        <v>55</v>
      </c>
      <c r="DQ41">
        <v>55</v>
      </c>
      <c r="DR41">
        <v>55</v>
      </c>
      <c r="DS41">
        <v>55</v>
      </c>
      <c r="DT41">
        <v>55</v>
      </c>
      <c r="DU41">
        <v>55</v>
      </c>
      <c r="DV41">
        <v>55</v>
      </c>
      <c r="DW41">
        <v>55</v>
      </c>
      <c r="DX41">
        <v>55</v>
      </c>
      <c r="DY41">
        <v>0</v>
      </c>
      <c r="DZ41">
        <v>0</v>
      </c>
      <c r="EA41">
        <v>0</v>
      </c>
      <c r="EB41">
        <v>0</v>
      </c>
      <c r="EC41">
        <v>0</v>
      </c>
      <c r="ED41">
        <v>0</v>
      </c>
      <c r="EE41">
        <v>1.617647058823529</v>
      </c>
      <c r="EF41">
        <v>1.617647058823529</v>
      </c>
      <c r="EG41">
        <v>1.617647058823529</v>
      </c>
      <c r="EH41">
        <v>1.617647058823529</v>
      </c>
      <c r="EI41">
        <v>1.617647058823529</v>
      </c>
      <c r="EJ41">
        <v>1.617647058823529</v>
      </c>
      <c r="EK41">
        <v>1.617647058823529</v>
      </c>
      <c r="EL41">
        <v>1.617647058823529</v>
      </c>
      <c r="EM41">
        <v>1.617647058823529</v>
      </c>
      <c r="EN41">
        <v>1.617647058823529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3332-DACF-4433-837A-5EB1FF683471}">
  <dimension ref="A1:EN41"/>
  <sheetViews>
    <sheetView workbookViewId="0">
      <selection activeCell="Z53" sqref="Z53"/>
    </sheetView>
  </sheetViews>
  <sheetFormatPr defaultRowHeight="14.5" x14ac:dyDescent="0.35"/>
  <sheetData>
    <row r="1" spans="1:144" x14ac:dyDescent="0.35">
      <c r="A1" t="str" cm="1">
        <f t="array" ref="A1:EN41">IF('[13]Cat Level-Wise Aggregates'!$A$1:$EN$41&lt;&gt;"",'[13]Cat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1.1328400040000031</v>
      </c>
      <c r="D3">
        <v>0.80895582799995058</v>
      </c>
      <c r="E3">
        <v>0</v>
      </c>
      <c r="F3">
        <v>1.941795831999954</v>
      </c>
      <c r="G3">
        <v>1.941795831999954</v>
      </c>
      <c r="H3">
        <v>1.941795831999954</v>
      </c>
      <c r="I3">
        <v>1.941795831999954</v>
      </c>
      <c r="J3">
        <v>9.7089791599997671E-2</v>
      </c>
      <c r="K3">
        <v>0</v>
      </c>
      <c r="L3">
        <v>0</v>
      </c>
      <c r="M3">
        <v>593.4034375</v>
      </c>
      <c r="N3">
        <v>591.57140625</v>
      </c>
      <c r="O3">
        <v>20</v>
      </c>
      <c r="P3">
        <v>20</v>
      </c>
      <c r="Q3">
        <v>1</v>
      </c>
      <c r="R3">
        <v>20</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3.7042104920000418</v>
      </c>
      <c r="D4">
        <v>6.2609656080000047</v>
      </c>
      <c r="E4">
        <v>0</v>
      </c>
      <c r="F4">
        <v>9.9651761000000469</v>
      </c>
      <c r="G4">
        <v>11.906971931999999</v>
      </c>
      <c r="H4">
        <v>11.906971931999999</v>
      </c>
      <c r="I4">
        <v>11.906971931999999</v>
      </c>
      <c r="J4">
        <v>0.27248271515584421</v>
      </c>
      <c r="K4">
        <v>0</v>
      </c>
      <c r="L4">
        <v>0</v>
      </c>
      <c r="M4">
        <v>648.15390624999998</v>
      </c>
      <c r="N4">
        <v>645.86734375000003</v>
      </c>
      <c r="O4">
        <v>43.6</v>
      </c>
      <c r="P4">
        <v>43.6</v>
      </c>
      <c r="Q4">
        <v>1</v>
      </c>
      <c r="R4">
        <v>43.6</v>
      </c>
      <c r="S4">
        <v>20</v>
      </c>
      <c r="T4">
        <v>20</v>
      </c>
      <c r="U4">
        <v>0.96363636363636374</v>
      </c>
      <c r="V4">
        <v>0.7337784104418017</v>
      </c>
      <c r="W4">
        <v>0.7337784104418017</v>
      </c>
      <c r="X4">
        <v>0.7337784104418017</v>
      </c>
      <c r="Y4">
        <v>1</v>
      </c>
      <c r="Z4">
        <v>1</v>
      </c>
      <c r="AA4">
        <v>1</v>
      </c>
      <c r="AB4">
        <v>0.7337784104418017</v>
      </c>
      <c r="AC4">
        <v>0.70769267790511192</v>
      </c>
      <c r="AD4">
        <v>0.70769267790511192</v>
      </c>
      <c r="AE4">
        <v>0.70769267790511192</v>
      </c>
      <c r="AF4">
        <v>0.96363636363636374</v>
      </c>
      <c r="AG4">
        <v>0.96363636363636374</v>
      </c>
      <c r="AH4">
        <v>0.96363636363636374</v>
      </c>
      <c r="AI4">
        <v>0.70769267790511192</v>
      </c>
      <c r="AJ4">
        <v>0</v>
      </c>
      <c r="AK4">
        <v>0</v>
      </c>
      <c r="AL4">
        <v>0</v>
      </c>
      <c r="AM4">
        <v>0</v>
      </c>
      <c r="AN4">
        <v>2.1800000000000002</v>
      </c>
      <c r="AO4">
        <v>2.1800000000000002</v>
      </c>
      <c r="AP4">
        <v>2.0813951615299668</v>
      </c>
      <c r="AQ4">
        <v>2.0813951615299668</v>
      </c>
      <c r="AR4">
        <v>0.95515703692355114</v>
      </c>
      <c r="AS4">
        <v>0.95515703692355114</v>
      </c>
      <c r="AT4">
        <v>0.62438251261636279</v>
      </c>
      <c r="AU4">
        <v>0.62438251261636279</v>
      </c>
      <c r="AV4">
        <v>1</v>
      </c>
      <c r="AW4">
        <v>1</v>
      </c>
      <c r="AX4">
        <v>1</v>
      </c>
      <c r="AY4">
        <v>1</v>
      </c>
      <c r="AZ4">
        <v>1.4</v>
      </c>
      <c r="BA4">
        <v>1.4</v>
      </c>
      <c r="BB4">
        <v>2.67</v>
      </c>
      <c r="BC4">
        <v>2.67</v>
      </c>
      <c r="BD4">
        <v>10</v>
      </c>
      <c r="BE4">
        <v>10</v>
      </c>
      <c r="BF4">
        <v>0</v>
      </c>
      <c r="BG4">
        <v>0</v>
      </c>
      <c r="BH4">
        <v>0</v>
      </c>
      <c r="BI4">
        <v>0</v>
      </c>
      <c r="BJ4">
        <v>6.1988265744770361</v>
      </c>
      <c r="BK4">
        <v>2.7233814716414459E-3</v>
      </c>
      <c r="BL4">
        <v>5.4159999999999977</v>
      </c>
      <c r="BM4">
        <v>6.5172248770907146E-3</v>
      </c>
      <c r="BN4">
        <v>2.8474902794526691</v>
      </c>
      <c r="BO4">
        <v>6.27577031631531E-2</v>
      </c>
      <c r="BP4">
        <v>2.4884415584415569</v>
      </c>
      <c r="BQ4">
        <v>9.182901703701285E-2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20</v>
      </c>
      <c r="DB4">
        <v>0</v>
      </c>
      <c r="DC4">
        <v>0</v>
      </c>
      <c r="DD4">
        <v>20</v>
      </c>
      <c r="DE4">
        <v>20</v>
      </c>
      <c r="DF4">
        <v>20</v>
      </c>
      <c r="DG4">
        <v>20</v>
      </c>
      <c r="DH4">
        <v>20</v>
      </c>
      <c r="DI4">
        <v>43.6</v>
      </c>
      <c r="DJ4">
        <v>43.6</v>
      </c>
      <c r="DK4">
        <v>0</v>
      </c>
      <c r="DL4">
        <v>0</v>
      </c>
      <c r="DM4">
        <v>0</v>
      </c>
      <c r="DN4">
        <v>0</v>
      </c>
      <c r="DO4">
        <v>43.6</v>
      </c>
      <c r="DP4">
        <v>43.6</v>
      </c>
      <c r="DQ4">
        <v>43.6</v>
      </c>
      <c r="DR4">
        <v>43.6</v>
      </c>
      <c r="DS4">
        <v>43.6</v>
      </c>
      <c r="DT4">
        <v>43.6</v>
      </c>
      <c r="DU4">
        <v>43.6</v>
      </c>
      <c r="DV4">
        <v>43.6</v>
      </c>
      <c r="DW4">
        <v>43.6</v>
      </c>
      <c r="DX4">
        <v>43.6</v>
      </c>
      <c r="DY4">
        <v>0</v>
      </c>
      <c r="DZ4">
        <v>0</v>
      </c>
      <c r="EA4">
        <v>0</v>
      </c>
      <c r="EB4">
        <v>0</v>
      </c>
      <c r="EC4">
        <v>0</v>
      </c>
      <c r="ED4">
        <v>0</v>
      </c>
      <c r="EE4">
        <v>2.1800000000000002</v>
      </c>
      <c r="EF4">
        <v>2.1800000000000002</v>
      </c>
      <c r="EG4">
        <v>2.1800000000000002</v>
      </c>
      <c r="EH4">
        <v>2.1800000000000002</v>
      </c>
      <c r="EI4">
        <v>2.1800000000000002</v>
      </c>
      <c r="EJ4">
        <v>2.1800000000000002</v>
      </c>
      <c r="EK4">
        <v>2.1800000000000002</v>
      </c>
      <c r="EL4">
        <v>2.1800000000000002</v>
      </c>
      <c r="EM4">
        <v>2.1800000000000002</v>
      </c>
      <c r="EN4">
        <v>2.1800000000000002</v>
      </c>
    </row>
    <row r="5" spans="1:144" x14ac:dyDescent="0.35">
      <c r="A5">
        <v>2</v>
      </c>
      <c r="B5">
        <v>1</v>
      </c>
      <c r="C5">
        <v>9.5063132600000877</v>
      </c>
      <c r="D5">
        <v>30.796797311999949</v>
      </c>
      <c r="E5">
        <v>0</v>
      </c>
      <c r="F5">
        <v>40.303110572000037</v>
      </c>
      <c r="G5">
        <v>52.210082504000042</v>
      </c>
      <c r="H5">
        <v>52.210082504000042</v>
      </c>
      <c r="I5">
        <v>52.210082504000042</v>
      </c>
      <c r="J5">
        <v>0.73206241208128076</v>
      </c>
      <c r="K5">
        <v>0</v>
      </c>
      <c r="L5">
        <v>0</v>
      </c>
      <c r="M5">
        <v>772.73015625000005</v>
      </c>
      <c r="N5">
        <v>797.08249999999998</v>
      </c>
      <c r="O5">
        <v>71.239999999999995</v>
      </c>
      <c r="P5">
        <v>71.239999999999995</v>
      </c>
      <c r="Q5">
        <v>1</v>
      </c>
      <c r="R5">
        <v>0</v>
      </c>
      <c r="S5">
        <v>43.6</v>
      </c>
      <c r="T5">
        <v>43.6</v>
      </c>
      <c r="U5">
        <v>0.94085927516658419</v>
      </c>
      <c r="V5">
        <v>0.4861305596344867</v>
      </c>
      <c r="W5">
        <v>0.4861305596344867</v>
      </c>
      <c r="X5">
        <v>0.4861305596344867</v>
      </c>
      <c r="Y5">
        <v>0.99850901509477141</v>
      </c>
      <c r="Z5">
        <v>1</v>
      </c>
      <c r="AA5">
        <v>1</v>
      </c>
      <c r="AB5">
        <v>0.4861305596344867</v>
      </c>
      <c r="AC5">
        <v>0.45756581187406331</v>
      </c>
      <c r="AD5">
        <v>0.45756581187406331</v>
      </c>
      <c r="AE5">
        <v>0.45756581187406331</v>
      </c>
      <c r="AF5">
        <v>0.93947622847593282</v>
      </c>
      <c r="AG5">
        <v>0.94085927516658419</v>
      </c>
      <c r="AH5">
        <v>0.94085927516658419</v>
      </c>
      <c r="AI5">
        <v>0.45756581187406331</v>
      </c>
      <c r="AJ5">
        <v>0</v>
      </c>
      <c r="AK5">
        <v>0</v>
      </c>
      <c r="AL5">
        <v>0</v>
      </c>
      <c r="AM5">
        <v>0</v>
      </c>
      <c r="AN5">
        <v>1.6340259740259739</v>
      </c>
      <c r="AO5">
        <v>1.6340259740259739</v>
      </c>
      <c r="AP5">
        <v>1.0242772442651891</v>
      </c>
      <c r="AQ5">
        <v>1.0242772442651891</v>
      </c>
      <c r="AR5">
        <v>0.62686009909792406</v>
      </c>
      <c r="AS5">
        <v>0.62686009909792406</v>
      </c>
      <c r="AT5">
        <v>0.8133286014960649</v>
      </c>
      <c r="AU5">
        <v>0.8133286014960649</v>
      </c>
      <c r="AV5">
        <v>1</v>
      </c>
      <c r="AW5">
        <v>1</v>
      </c>
      <c r="AX5">
        <v>1</v>
      </c>
      <c r="AY5">
        <v>1</v>
      </c>
      <c r="AZ5">
        <v>1</v>
      </c>
      <c r="BA5">
        <v>1</v>
      </c>
      <c r="BB5">
        <v>2</v>
      </c>
      <c r="BC5">
        <v>2</v>
      </c>
      <c r="BD5">
        <v>6</v>
      </c>
      <c r="BE5">
        <v>6</v>
      </c>
      <c r="BF5">
        <v>0</v>
      </c>
      <c r="BG5">
        <v>0</v>
      </c>
      <c r="BH5">
        <v>0</v>
      </c>
      <c r="BI5">
        <v>0</v>
      </c>
      <c r="BJ5">
        <v>2.770253088761943</v>
      </c>
      <c r="BK5">
        <v>7.0897576052420669E-2</v>
      </c>
      <c r="BL5">
        <v>2.3343469949963458</v>
      </c>
      <c r="BM5">
        <v>0.1073815913100766</v>
      </c>
      <c r="BN5">
        <v>1.6932032052854531</v>
      </c>
      <c r="BO5">
        <v>0.19220666315751991</v>
      </c>
      <c r="BP5">
        <v>1.426575410736842</v>
      </c>
      <c r="BQ5">
        <v>0.24915989981512821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43.6</v>
      </c>
      <c r="DB5">
        <v>0</v>
      </c>
      <c r="DC5">
        <v>0</v>
      </c>
      <c r="DD5">
        <v>43.6</v>
      </c>
      <c r="DE5">
        <v>43.6</v>
      </c>
      <c r="DF5">
        <v>43.6</v>
      </c>
      <c r="DG5">
        <v>43.6</v>
      </c>
      <c r="DH5">
        <v>43.6</v>
      </c>
      <c r="DI5">
        <v>71.239999999999995</v>
      </c>
      <c r="DJ5">
        <v>71.239999999999995</v>
      </c>
      <c r="DK5">
        <v>0</v>
      </c>
      <c r="DL5">
        <v>0</v>
      </c>
      <c r="DM5">
        <v>0</v>
      </c>
      <c r="DN5">
        <v>0</v>
      </c>
      <c r="DO5">
        <v>71.239999999999995</v>
      </c>
      <c r="DP5">
        <v>71.239999999999995</v>
      </c>
      <c r="DQ5">
        <v>71.239999999999995</v>
      </c>
      <c r="DR5">
        <v>71.239999999999995</v>
      </c>
      <c r="DS5">
        <v>71.239999999999995</v>
      </c>
      <c r="DT5">
        <v>71.239999999999995</v>
      </c>
      <c r="DU5">
        <v>71.239999999999995</v>
      </c>
      <c r="DV5">
        <v>71.239999999999995</v>
      </c>
      <c r="DW5">
        <v>71.239999999999995</v>
      </c>
      <c r="DX5">
        <v>71.239999999999995</v>
      </c>
      <c r="DY5">
        <v>0</v>
      </c>
      <c r="DZ5">
        <v>0</v>
      </c>
      <c r="EA5">
        <v>0</v>
      </c>
      <c r="EB5">
        <v>0</v>
      </c>
      <c r="EC5">
        <v>0</v>
      </c>
      <c r="ED5">
        <v>0</v>
      </c>
      <c r="EE5">
        <v>1.6340259740259739</v>
      </c>
      <c r="EF5">
        <v>1.6340259740259739</v>
      </c>
      <c r="EG5">
        <v>1.6340259740259739</v>
      </c>
      <c r="EH5">
        <v>1.6340259740259739</v>
      </c>
      <c r="EI5">
        <v>1.6340259740259739</v>
      </c>
      <c r="EJ5">
        <v>1.6340259740259739</v>
      </c>
      <c r="EK5">
        <v>1.6340259740259739</v>
      </c>
      <c r="EL5">
        <v>1.6340259740259739</v>
      </c>
      <c r="EM5">
        <v>1.6340259740259739</v>
      </c>
      <c r="EN5">
        <v>1.6340259740259739</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5.5718000296345986E-3</v>
      </c>
      <c r="D9">
        <v>0.1167713177556324</v>
      </c>
      <c r="E9">
        <v>0</v>
      </c>
      <c r="F9">
        <v>0.1176352521203879</v>
      </c>
      <c r="G9">
        <v>0.1176352521203879</v>
      </c>
      <c r="H9">
        <v>0.1176352521203879</v>
      </c>
      <c r="I9">
        <v>0.1176352521203879</v>
      </c>
      <c r="J9">
        <v>5.8817626060193888E-3</v>
      </c>
      <c r="K9">
        <v>0</v>
      </c>
      <c r="L9">
        <v>0</v>
      </c>
      <c r="M9">
        <v>135.86218916547159</v>
      </c>
      <c r="N9">
        <v>134.2618286657756</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0.13647881612745741</v>
      </c>
      <c r="D10">
        <v>2.937180773276991</v>
      </c>
      <c r="E10">
        <v>0</v>
      </c>
      <c r="F10">
        <v>3.0157247364082012</v>
      </c>
      <c r="G10">
        <v>3.0375950998370072</v>
      </c>
      <c r="H10">
        <v>3.0375950998370072</v>
      </c>
      <c r="I10">
        <v>3.0375950998370072</v>
      </c>
      <c r="J10">
        <v>6.7117902319628817E-2</v>
      </c>
      <c r="K10">
        <v>0</v>
      </c>
      <c r="L10">
        <v>0</v>
      </c>
      <c r="M10">
        <v>120.34307494494649</v>
      </c>
      <c r="N10">
        <v>119.53189573414561</v>
      </c>
      <c r="O10">
        <v>0.81649658092772526</v>
      </c>
      <c r="P10">
        <v>0.81649658092772526</v>
      </c>
      <c r="Q10">
        <v>0</v>
      </c>
      <c r="R10">
        <v>0.81649658092772526</v>
      </c>
      <c r="S10">
        <v>0</v>
      </c>
      <c r="T10">
        <v>0</v>
      </c>
      <c r="U10">
        <v>1.855674047563011E-2</v>
      </c>
      <c r="V10">
        <v>5.2623086395633303E-2</v>
      </c>
      <c r="W10">
        <v>5.2623086395633303E-2</v>
      </c>
      <c r="X10">
        <v>5.2623086395633303E-2</v>
      </c>
      <c r="Y10">
        <v>0</v>
      </c>
      <c r="Z10">
        <v>0</v>
      </c>
      <c r="AA10">
        <v>0</v>
      </c>
      <c r="AB10">
        <v>5.2623086395633303E-2</v>
      </c>
      <c r="AC10">
        <v>6.0938269721935633E-2</v>
      </c>
      <c r="AD10">
        <v>6.0938269721935633E-2</v>
      </c>
      <c r="AE10">
        <v>6.0938269721935633E-2</v>
      </c>
      <c r="AF10">
        <v>1.855674047563011E-2</v>
      </c>
      <c r="AG10">
        <v>1.855674047563011E-2</v>
      </c>
      <c r="AH10">
        <v>1.855674047563011E-2</v>
      </c>
      <c r="AI10">
        <v>6.0938269721935633E-2</v>
      </c>
      <c r="AJ10">
        <v>0</v>
      </c>
      <c r="AK10">
        <v>0</v>
      </c>
      <c r="AL10">
        <v>0</v>
      </c>
      <c r="AM10">
        <v>0</v>
      </c>
      <c r="AN10">
        <v>4.0824829046386443E-2</v>
      </c>
      <c r="AO10">
        <v>4.0824829046386443E-2</v>
      </c>
      <c r="AP10">
        <v>5.134669399557653E-2</v>
      </c>
      <c r="AQ10">
        <v>5.134669399557653E-2</v>
      </c>
      <c r="AR10">
        <v>3.1749534244560722E-2</v>
      </c>
      <c r="AS10">
        <v>3.1749534244560722E-2</v>
      </c>
      <c r="AT10">
        <v>5.5548886059540213E-3</v>
      </c>
      <c r="AU10">
        <v>5.5548886059540213E-3</v>
      </c>
      <c r="AV10">
        <v>0</v>
      </c>
      <c r="AW10">
        <v>0</v>
      </c>
      <c r="AX10">
        <v>0</v>
      </c>
      <c r="AY10">
        <v>0</v>
      </c>
      <c r="AZ10">
        <v>0.40824829046386302</v>
      </c>
      <c r="BA10">
        <v>0.40824829046386302</v>
      </c>
      <c r="BB10">
        <v>0.4190763653560054</v>
      </c>
      <c r="BC10">
        <v>0.4190763653560054</v>
      </c>
      <c r="BD10">
        <v>0</v>
      </c>
      <c r="BE10">
        <v>0</v>
      </c>
      <c r="BF10">
        <v>0</v>
      </c>
      <c r="BG10">
        <v>0</v>
      </c>
      <c r="BH10">
        <v>0</v>
      </c>
      <c r="BI10">
        <v>0</v>
      </c>
      <c r="BJ10">
        <v>0.8729434758555874</v>
      </c>
      <c r="BK10">
        <v>1.777372785095731E-3</v>
      </c>
      <c r="BL10">
        <v>1.0029872049699009</v>
      </c>
      <c r="BM10">
        <v>4.8120314670020451E-3</v>
      </c>
      <c r="BN10">
        <v>0.42973959290703612</v>
      </c>
      <c r="BO10">
        <v>2.2935188633816762E-2</v>
      </c>
      <c r="BP10">
        <v>0.48341733417878902</v>
      </c>
      <c r="BQ10">
        <v>3.8057617830792902E-2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0.81649658092772526</v>
      </c>
      <c r="DJ10">
        <v>0.81649658092772526</v>
      </c>
      <c r="DK10">
        <v>0</v>
      </c>
      <c r="DL10">
        <v>0</v>
      </c>
      <c r="DM10">
        <v>0</v>
      </c>
      <c r="DN10">
        <v>0</v>
      </c>
      <c r="DO10">
        <v>0.81649658092772526</v>
      </c>
      <c r="DP10">
        <v>0.81649658092772526</v>
      </c>
      <c r="DQ10">
        <v>0.81649658092772526</v>
      </c>
      <c r="DR10">
        <v>0.81649658092772526</v>
      </c>
      <c r="DS10">
        <v>0.81649658092772526</v>
      </c>
      <c r="DT10">
        <v>0.81649658092772526</v>
      </c>
      <c r="DU10">
        <v>0.81649658092772526</v>
      </c>
      <c r="DV10">
        <v>0.81649658092772526</v>
      </c>
      <c r="DW10">
        <v>0.81649658092772526</v>
      </c>
      <c r="DX10">
        <v>0.81649658092772526</v>
      </c>
      <c r="DY10">
        <v>0</v>
      </c>
      <c r="DZ10">
        <v>0</v>
      </c>
      <c r="EA10">
        <v>0</v>
      </c>
      <c r="EB10">
        <v>0</v>
      </c>
      <c r="EC10">
        <v>0</v>
      </c>
      <c r="ED10">
        <v>0</v>
      </c>
      <c r="EE10">
        <v>4.0824829046386443E-2</v>
      </c>
      <c r="EF10">
        <v>4.0824829046386443E-2</v>
      </c>
      <c r="EG10">
        <v>4.0824829046386443E-2</v>
      </c>
      <c r="EH10">
        <v>4.0824829046386443E-2</v>
      </c>
      <c r="EI10">
        <v>4.0824829046386443E-2</v>
      </c>
      <c r="EJ10">
        <v>4.0824829046386443E-2</v>
      </c>
      <c r="EK10">
        <v>4.0824829046386443E-2</v>
      </c>
      <c r="EL10">
        <v>4.0824829046386443E-2</v>
      </c>
      <c r="EM10">
        <v>4.0824829046386443E-2</v>
      </c>
      <c r="EN10">
        <v>4.0824829046386443E-2</v>
      </c>
    </row>
    <row r="11" spans="1:144" x14ac:dyDescent="0.35">
      <c r="A11">
        <v>2</v>
      </c>
      <c r="B11">
        <v>1</v>
      </c>
      <c r="C11">
        <v>0.36889174750907011</v>
      </c>
      <c r="D11">
        <v>10.522882112893949</v>
      </c>
      <c r="E11">
        <v>0</v>
      </c>
      <c r="F11">
        <v>10.62107046214669</v>
      </c>
      <c r="G11">
        <v>11.513491221065889</v>
      </c>
      <c r="H11">
        <v>11.513491221065889</v>
      </c>
      <c r="I11">
        <v>11.513491221065889</v>
      </c>
      <c r="J11">
        <v>0.1555877444165453</v>
      </c>
      <c r="K11">
        <v>0</v>
      </c>
      <c r="L11">
        <v>0</v>
      </c>
      <c r="M11">
        <v>102.65858101434929</v>
      </c>
      <c r="N11">
        <v>102.9802657133571</v>
      </c>
      <c r="O11">
        <v>1.4514360704718161</v>
      </c>
      <c r="P11">
        <v>1.4514360704718161</v>
      </c>
      <c r="Q11">
        <v>0</v>
      </c>
      <c r="R11">
        <v>0</v>
      </c>
      <c r="S11">
        <v>0.81649658092772526</v>
      </c>
      <c r="T11">
        <v>0.81649658092772526</v>
      </c>
      <c r="U11">
        <v>1.9248113001885541E-2</v>
      </c>
      <c r="V11">
        <v>2.8878474079756598E-2</v>
      </c>
      <c r="W11">
        <v>2.8878474079756598E-2</v>
      </c>
      <c r="X11">
        <v>2.8878474079756598E-2</v>
      </c>
      <c r="Y11">
        <v>5.3222223311110688E-3</v>
      </c>
      <c r="Z11">
        <v>0</v>
      </c>
      <c r="AA11">
        <v>0</v>
      </c>
      <c r="AB11">
        <v>2.8878474079756598E-2</v>
      </c>
      <c r="AC11">
        <v>3.1508181719658628E-2</v>
      </c>
      <c r="AD11">
        <v>3.1508181719658628E-2</v>
      </c>
      <c r="AE11">
        <v>3.1508181719658628E-2</v>
      </c>
      <c r="AF11">
        <v>2.0794411478799211E-2</v>
      </c>
      <c r="AG11">
        <v>1.9248113001885541E-2</v>
      </c>
      <c r="AH11">
        <v>1.9248113001885541E-2</v>
      </c>
      <c r="AI11">
        <v>3.1508181719658628E-2</v>
      </c>
      <c r="AJ11">
        <v>0</v>
      </c>
      <c r="AK11">
        <v>0</v>
      </c>
      <c r="AL11">
        <v>0</v>
      </c>
      <c r="AM11">
        <v>0</v>
      </c>
      <c r="AN11">
        <v>2.082145329459862E-2</v>
      </c>
      <c r="AO11">
        <v>2.082145329459862E-2</v>
      </c>
      <c r="AP11">
        <v>6.8988432803733735E-2</v>
      </c>
      <c r="AQ11">
        <v>6.8988432803733735E-2</v>
      </c>
      <c r="AR11">
        <v>4.1683637167692418E-2</v>
      </c>
      <c r="AS11">
        <v>4.1683637167692418E-2</v>
      </c>
      <c r="AT11">
        <v>8.905592649816203E-3</v>
      </c>
      <c r="AU11">
        <v>8.905592649816203E-3</v>
      </c>
      <c r="AV11">
        <v>0</v>
      </c>
      <c r="AW11">
        <v>0</v>
      </c>
      <c r="AX11">
        <v>0</v>
      </c>
      <c r="AY11">
        <v>0</v>
      </c>
      <c r="AZ11">
        <v>0</v>
      </c>
      <c r="BA11">
        <v>0</v>
      </c>
      <c r="BB11">
        <v>0</v>
      </c>
      <c r="BC11">
        <v>0</v>
      </c>
      <c r="BD11">
        <v>0</v>
      </c>
      <c r="BE11">
        <v>0</v>
      </c>
      <c r="BF11">
        <v>0</v>
      </c>
      <c r="BG11">
        <v>0</v>
      </c>
      <c r="BH11">
        <v>0</v>
      </c>
      <c r="BI11">
        <v>0</v>
      </c>
      <c r="BJ11">
        <v>0.52802858388822926</v>
      </c>
      <c r="BK11">
        <v>3.4764316474187873E-2</v>
      </c>
      <c r="BL11">
        <v>0.48409461626824579</v>
      </c>
      <c r="BM11">
        <v>4.7075137711114587E-2</v>
      </c>
      <c r="BN11">
        <v>0.30857123771554368</v>
      </c>
      <c r="BO11">
        <v>5.7090736729663957E-2</v>
      </c>
      <c r="BP11">
        <v>0.28376285311487121</v>
      </c>
      <c r="BQ11">
        <v>6.6896857392418935E-2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0.81649658092772526</v>
      </c>
      <c r="DB11">
        <v>0</v>
      </c>
      <c r="DC11">
        <v>0</v>
      </c>
      <c r="DD11">
        <v>0.81649658092772526</v>
      </c>
      <c r="DE11">
        <v>0.81649658092772526</v>
      </c>
      <c r="DF11">
        <v>0.81649658092772526</v>
      </c>
      <c r="DG11">
        <v>0.81649658092772526</v>
      </c>
      <c r="DH11">
        <v>0.81649658092772526</v>
      </c>
      <c r="DI11">
        <v>1.4514360704718161</v>
      </c>
      <c r="DJ11">
        <v>1.4514360704718161</v>
      </c>
      <c r="DK11">
        <v>0</v>
      </c>
      <c r="DL11">
        <v>0</v>
      </c>
      <c r="DM11">
        <v>0</v>
      </c>
      <c r="DN11">
        <v>0</v>
      </c>
      <c r="DO11">
        <v>1.4514360704718161</v>
      </c>
      <c r="DP11">
        <v>1.4514360704718161</v>
      </c>
      <c r="DQ11">
        <v>1.4514360704718161</v>
      </c>
      <c r="DR11">
        <v>1.4514360704718161</v>
      </c>
      <c r="DS11">
        <v>1.4514360704718161</v>
      </c>
      <c r="DT11">
        <v>1.4514360704718161</v>
      </c>
      <c r="DU11">
        <v>1.4514360704718161</v>
      </c>
      <c r="DV11">
        <v>1.4514360704718161</v>
      </c>
      <c r="DW11">
        <v>1.4514360704718161</v>
      </c>
      <c r="DX11">
        <v>1.4514360704718161</v>
      </c>
      <c r="DY11">
        <v>0</v>
      </c>
      <c r="DZ11">
        <v>0</v>
      </c>
      <c r="EA11">
        <v>0</v>
      </c>
      <c r="EB11">
        <v>0</v>
      </c>
      <c r="EC11">
        <v>0</v>
      </c>
      <c r="ED11">
        <v>0</v>
      </c>
      <c r="EE11">
        <v>2.082145329459862E-2</v>
      </c>
      <c r="EF11">
        <v>2.082145329459862E-2</v>
      </c>
      <c r="EG11">
        <v>2.082145329459862E-2</v>
      </c>
      <c r="EH11">
        <v>2.082145329459862E-2</v>
      </c>
      <c r="EI11">
        <v>2.082145329459862E-2</v>
      </c>
      <c r="EJ11">
        <v>2.082145329459862E-2</v>
      </c>
      <c r="EK11">
        <v>2.082145329459862E-2</v>
      </c>
      <c r="EL11">
        <v>2.082145329459862E-2</v>
      </c>
      <c r="EM11">
        <v>2.082145329459862E-2</v>
      </c>
      <c r="EN11">
        <v>2.082145329459862E-2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1.1245418000000029</v>
      </c>
      <c r="D15">
        <v>0.64891529999994191</v>
      </c>
      <c r="E15">
        <v>0</v>
      </c>
      <c r="F15">
        <v>1.778497300000083</v>
      </c>
      <c r="G15">
        <v>1.778497300000083</v>
      </c>
      <c r="H15">
        <v>1.778497300000083</v>
      </c>
      <c r="I15">
        <v>1.778497300000083</v>
      </c>
      <c r="J15">
        <v>8.8924865000004155E-2</v>
      </c>
      <c r="K15">
        <v>0</v>
      </c>
      <c r="L15">
        <v>0</v>
      </c>
      <c r="M15">
        <v>332.04296875</v>
      </c>
      <c r="N15">
        <v>336.97265625</v>
      </c>
      <c r="O15">
        <v>20</v>
      </c>
      <c r="P15">
        <v>20</v>
      </c>
      <c r="Q15">
        <v>1</v>
      </c>
      <c r="R15">
        <v>20</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3.389244499999847</v>
      </c>
      <c r="D16">
        <v>1.8937511000000311</v>
      </c>
      <c r="E16">
        <v>0</v>
      </c>
      <c r="F16">
        <v>5.2829955999998788</v>
      </c>
      <c r="G16">
        <v>7.0721873999996774</v>
      </c>
      <c r="H16">
        <v>7.0721873999996774</v>
      </c>
      <c r="I16">
        <v>7.0721873999996774</v>
      </c>
      <c r="J16">
        <v>0.16838541428570661</v>
      </c>
      <c r="K16">
        <v>0</v>
      </c>
      <c r="L16">
        <v>0</v>
      </c>
      <c r="M16">
        <v>423.984375</v>
      </c>
      <c r="N16">
        <v>427.5703125</v>
      </c>
      <c r="O16">
        <v>42</v>
      </c>
      <c r="P16">
        <v>42</v>
      </c>
      <c r="Q16">
        <v>1</v>
      </c>
      <c r="R16">
        <v>42</v>
      </c>
      <c r="S16">
        <v>20</v>
      </c>
      <c r="T16">
        <v>20</v>
      </c>
      <c r="U16">
        <v>0.95454545454545459</v>
      </c>
      <c r="V16">
        <v>0.63581270247319965</v>
      </c>
      <c r="W16">
        <v>0.63581270247319965</v>
      </c>
      <c r="X16">
        <v>0.63581270247319965</v>
      </c>
      <c r="Y16">
        <v>1</v>
      </c>
      <c r="Z16">
        <v>1</v>
      </c>
      <c r="AA16">
        <v>1</v>
      </c>
      <c r="AB16">
        <v>0.63581270247319965</v>
      </c>
      <c r="AC16">
        <v>0.60691212508805426</v>
      </c>
      <c r="AD16">
        <v>0.60691212508805426</v>
      </c>
      <c r="AE16">
        <v>0.60691212508805426</v>
      </c>
      <c r="AF16">
        <v>0.95454545454545459</v>
      </c>
      <c r="AG16">
        <v>0.95454545454545459</v>
      </c>
      <c r="AH16">
        <v>0.95454545454545459</v>
      </c>
      <c r="AI16">
        <v>0.60691212508805426</v>
      </c>
      <c r="AJ16">
        <v>0</v>
      </c>
      <c r="AK16">
        <v>0</v>
      </c>
      <c r="AL16">
        <v>0</v>
      </c>
      <c r="AM16">
        <v>0</v>
      </c>
      <c r="AN16">
        <v>2.1</v>
      </c>
      <c r="AO16">
        <v>2.1</v>
      </c>
      <c r="AP16">
        <v>1.9894458366193599</v>
      </c>
      <c r="AQ16">
        <v>1.9894458366193599</v>
      </c>
      <c r="AR16">
        <v>0.90429356209970901</v>
      </c>
      <c r="AS16">
        <v>0.90429356209970901</v>
      </c>
      <c r="AT16">
        <v>0.61268236247970098</v>
      </c>
      <c r="AU16">
        <v>0.61268236247970098</v>
      </c>
      <c r="AV16">
        <v>1</v>
      </c>
      <c r="AW16">
        <v>1</v>
      </c>
      <c r="AX16">
        <v>1</v>
      </c>
      <c r="AY16">
        <v>1</v>
      </c>
      <c r="AZ16">
        <v>1</v>
      </c>
      <c r="BA16">
        <v>1</v>
      </c>
      <c r="BB16">
        <v>2</v>
      </c>
      <c r="BC16">
        <v>2</v>
      </c>
      <c r="BD16">
        <v>10</v>
      </c>
      <c r="BE16">
        <v>10</v>
      </c>
      <c r="BF16">
        <v>0</v>
      </c>
      <c r="BG16">
        <v>0</v>
      </c>
      <c r="BH16">
        <v>0</v>
      </c>
      <c r="BI16">
        <v>0</v>
      </c>
      <c r="BJ16">
        <v>4.9234134500364677</v>
      </c>
      <c r="BK16">
        <v>4.3346169727800129E-4</v>
      </c>
      <c r="BL16">
        <v>4.099999999999997</v>
      </c>
      <c r="BM16">
        <v>8.6740895730700327E-4</v>
      </c>
      <c r="BN16">
        <v>2.237915204562031</v>
      </c>
      <c r="BO16">
        <v>2.5035021305504699E-2</v>
      </c>
      <c r="BP16">
        <v>1.863636363636362</v>
      </c>
      <c r="BQ16">
        <v>3.4834644453412479E-2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20</v>
      </c>
      <c r="DB16">
        <v>0</v>
      </c>
      <c r="DC16">
        <v>0</v>
      </c>
      <c r="DD16">
        <v>20</v>
      </c>
      <c r="DE16">
        <v>20</v>
      </c>
      <c r="DF16">
        <v>20</v>
      </c>
      <c r="DG16">
        <v>20</v>
      </c>
      <c r="DH16">
        <v>20</v>
      </c>
      <c r="DI16">
        <v>42</v>
      </c>
      <c r="DJ16">
        <v>42</v>
      </c>
      <c r="DK16">
        <v>0</v>
      </c>
      <c r="DL16">
        <v>0</v>
      </c>
      <c r="DM16">
        <v>0</v>
      </c>
      <c r="DN16">
        <v>0</v>
      </c>
      <c r="DO16">
        <v>42</v>
      </c>
      <c r="DP16">
        <v>42</v>
      </c>
      <c r="DQ16">
        <v>42</v>
      </c>
      <c r="DR16">
        <v>42</v>
      </c>
      <c r="DS16">
        <v>42</v>
      </c>
      <c r="DT16">
        <v>42</v>
      </c>
      <c r="DU16">
        <v>42</v>
      </c>
      <c r="DV16">
        <v>42</v>
      </c>
      <c r="DW16">
        <v>42</v>
      </c>
      <c r="DX16">
        <v>42</v>
      </c>
      <c r="DY16">
        <v>0</v>
      </c>
      <c r="DZ16">
        <v>0</v>
      </c>
      <c r="EA16">
        <v>0</v>
      </c>
      <c r="EB16">
        <v>0</v>
      </c>
      <c r="EC16">
        <v>0</v>
      </c>
      <c r="ED16">
        <v>0</v>
      </c>
      <c r="EE16">
        <v>2.1</v>
      </c>
      <c r="EF16">
        <v>2.1</v>
      </c>
      <c r="EG16">
        <v>2.1</v>
      </c>
      <c r="EH16">
        <v>2.1</v>
      </c>
      <c r="EI16">
        <v>2.1</v>
      </c>
      <c r="EJ16">
        <v>2.1</v>
      </c>
      <c r="EK16">
        <v>2.1</v>
      </c>
      <c r="EL16">
        <v>2.1</v>
      </c>
      <c r="EM16">
        <v>2.1</v>
      </c>
      <c r="EN16">
        <v>2.1</v>
      </c>
    </row>
    <row r="17" spans="1:144" x14ac:dyDescent="0.35">
      <c r="A17">
        <v>14</v>
      </c>
      <c r="B17">
        <v>1</v>
      </c>
      <c r="C17">
        <v>9.0029670999999212</v>
      </c>
      <c r="D17">
        <v>18.50534480000033</v>
      </c>
      <c r="E17">
        <v>0</v>
      </c>
      <c r="F17">
        <v>28.009521600000308</v>
      </c>
      <c r="G17">
        <v>38.071193100000983</v>
      </c>
      <c r="H17">
        <v>38.071193100000983</v>
      </c>
      <c r="I17">
        <v>38.071193100000983</v>
      </c>
      <c r="J17">
        <v>0.53621398732395753</v>
      </c>
      <c r="K17">
        <v>0</v>
      </c>
      <c r="L17">
        <v>0</v>
      </c>
      <c r="M17">
        <v>606.24609375</v>
      </c>
      <c r="N17">
        <v>630.58203125</v>
      </c>
      <c r="O17">
        <v>69</v>
      </c>
      <c r="P17">
        <v>69</v>
      </c>
      <c r="Q17">
        <v>1</v>
      </c>
      <c r="R17">
        <v>0</v>
      </c>
      <c r="S17">
        <v>42</v>
      </c>
      <c r="T17">
        <v>42</v>
      </c>
      <c r="U17">
        <v>0.9178082191780822</v>
      </c>
      <c r="V17">
        <v>0.41074183415198617</v>
      </c>
      <c r="W17">
        <v>0.41074183415198617</v>
      </c>
      <c r="X17">
        <v>0.41074183415198617</v>
      </c>
      <c r="Y17">
        <v>0.97685146010685819</v>
      </c>
      <c r="Z17">
        <v>1</v>
      </c>
      <c r="AA17">
        <v>1</v>
      </c>
      <c r="AB17">
        <v>0.41074183415198617</v>
      </c>
      <c r="AC17">
        <v>0.37698223134497361</v>
      </c>
      <c r="AD17">
        <v>0.37698223134497361</v>
      </c>
      <c r="AE17">
        <v>0.37698223134497361</v>
      </c>
      <c r="AF17">
        <v>0.89656229900218487</v>
      </c>
      <c r="AG17">
        <v>0.9178082191780822</v>
      </c>
      <c r="AH17">
        <v>0.9178082191780822</v>
      </c>
      <c r="AI17">
        <v>0.37698223134497361</v>
      </c>
      <c r="AJ17">
        <v>0</v>
      </c>
      <c r="AK17">
        <v>0</v>
      </c>
      <c r="AL17">
        <v>0</v>
      </c>
      <c r="AM17">
        <v>0</v>
      </c>
      <c r="AN17">
        <v>1.613636363636364</v>
      </c>
      <c r="AO17">
        <v>1.613636363636364</v>
      </c>
      <c r="AP17">
        <v>0.92046270191881141</v>
      </c>
      <c r="AQ17">
        <v>0.92046270191881141</v>
      </c>
      <c r="AR17">
        <v>0.57042758992151699</v>
      </c>
      <c r="AS17">
        <v>0.57042758992151699</v>
      </c>
      <c r="AT17">
        <v>0.79404193495391062</v>
      </c>
      <c r="AU17">
        <v>0.79404193495391062</v>
      </c>
      <c r="AV17">
        <v>1</v>
      </c>
      <c r="AW17">
        <v>1</v>
      </c>
      <c r="AX17">
        <v>1</v>
      </c>
      <c r="AY17">
        <v>1</v>
      </c>
      <c r="AZ17">
        <v>1</v>
      </c>
      <c r="BA17">
        <v>1</v>
      </c>
      <c r="BB17">
        <v>2</v>
      </c>
      <c r="BC17">
        <v>2</v>
      </c>
      <c r="BD17">
        <v>6</v>
      </c>
      <c r="BE17">
        <v>6</v>
      </c>
      <c r="BF17">
        <v>0</v>
      </c>
      <c r="BG17">
        <v>0</v>
      </c>
      <c r="BH17">
        <v>0</v>
      </c>
      <c r="BI17">
        <v>0</v>
      </c>
      <c r="BJ17">
        <v>1.8706014166208551</v>
      </c>
      <c r="BK17">
        <v>1.9620229697914649E-2</v>
      </c>
      <c r="BL17">
        <v>1.5697278911564629</v>
      </c>
      <c r="BM17">
        <v>3.1536440192772762E-2</v>
      </c>
      <c r="BN17">
        <v>1.138626949247477</v>
      </c>
      <c r="BO17">
        <v>9.3528706783284718E-2</v>
      </c>
      <c r="BP17">
        <v>0.95548654244306475</v>
      </c>
      <c r="BQ17">
        <v>0.1245015503139064</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42</v>
      </c>
      <c r="DB17">
        <v>0</v>
      </c>
      <c r="DC17">
        <v>0</v>
      </c>
      <c r="DD17">
        <v>42</v>
      </c>
      <c r="DE17">
        <v>42</v>
      </c>
      <c r="DF17">
        <v>42</v>
      </c>
      <c r="DG17">
        <v>42</v>
      </c>
      <c r="DH17">
        <v>42</v>
      </c>
      <c r="DI17">
        <v>69</v>
      </c>
      <c r="DJ17">
        <v>69</v>
      </c>
      <c r="DK17">
        <v>0</v>
      </c>
      <c r="DL17">
        <v>0</v>
      </c>
      <c r="DM17">
        <v>0</v>
      </c>
      <c r="DN17">
        <v>0</v>
      </c>
      <c r="DO17">
        <v>69</v>
      </c>
      <c r="DP17">
        <v>69</v>
      </c>
      <c r="DQ17">
        <v>69</v>
      </c>
      <c r="DR17">
        <v>69</v>
      </c>
      <c r="DS17">
        <v>69</v>
      </c>
      <c r="DT17">
        <v>69</v>
      </c>
      <c r="DU17">
        <v>69</v>
      </c>
      <c r="DV17">
        <v>69</v>
      </c>
      <c r="DW17">
        <v>69</v>
      </c>
      <c r="DX17">
        <v>69</v>
      </c>
      <c r="DY17">
        <v>0</v>
      </c>
      <c r="DZ17">
        <v>0</v>
      </c>
      <c r="EA17">
        <v>0</v>
      </c>
      <c r="EB17">
        <v>0</v>
      </c>
      <c r="EC17">
        <v>0</v>
      </c>
      <c r="ED17">
        <v>0</v>
      </c>
      <c r="EE17">
        <v>1.613636363636364</v>
      </c>
      <c r="EF17">
        <v>1.613636363636364</v>
      </c>
      <c r="EG17">
        <v>1.613636363636364</v>
      </c>
      <c r="EH17">
        <v>1.613636363636364</v>
      </c>
      <c r="EI17">
        <v>1.613636363636364</v>
      </c>
      <c r="EJ17">
        <v>1.613636363636364</v>
      </c>
      <c r="EK17">
        <v>1.613636363636364</v>
      </c>
      <c r="EL17">
        <v>1.613636363636364</v>
      </c>
      <c r="EM17">
        <v>1.613636363636364</v>
      </c>
      <c r="EN17">
        <v>1.613636363636364</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1.127911199999744</v>
      </c>
      <c r="D21">
        <v>0.72316359999967972</v>
      </c>
      <c r="E21">
        <v>0</v>
      </c>
      <c r="F21">
        <v>1.852267199999915</v>
      </c>
      <c r="G21">
        <v>1.852267199999915</v>
      </c>
      <c r="H21">
        <v>1.852267199999915</v>
      </c>
      <c r="I21">
        <v>1.852267199999915</v>
      </c>
      <c r="J21">
        <v>9.2613359999995731E-2</v>
      </c>
      <c r="K21">
        <v>0</v>
      </c>
      <c r="L21">
        <v>0</v>
      </c>
      <c r="M21">
        <v>518.80078125</v>
      </c>
      <c r="N21">
        <v>514.85546875</v>
      </c>
      <c r="O21">
        <v>20</v>
      </c>
      <c r="P21">
        <v>20</v>
      </c>
      <c r="Q21">
        <v>1</v>
      </c>
      <c r="R21">
        <v>20</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3.709202800000412</v>
      </c>
      <c r="D22">
        <v>4.2001877000001286</v>
      </c>
      <c r="E22">
        <v>0</v>
      </c>
      <c r="F22">
        <v>7.977470700000481</v>
      </c>
      <c r="G22">
        <v>10.061671500000671</v>
      </c>
      <c r="H22">
        <v>10.061671500000671</v>
      </c>
      <c r="I22">
        <v>10.061671500000671</v>
      </c>
      <c r="J22">
        <v>0.22981309285713841</v>
      </c>
      <c r="K22">
        <v>0</v>
      </c>
      <c r="L22">
        <v>0</v>
      </c>
      <c r="M22">
        <v>564.65234375</v>
      </c>
      <c r="N22">
        <v>559.73828125</v>
      </c>
      <c r="O22">
        <v>44</v>
      </c>
      <c r="P22">
        <v>44</v>
      </c>
      <c r="Q22">
        <v>1</v>
      </c>
      <c r="R22">
        <v>44</v>
      </c>
      <c r="S22">
        <v>20</v>
      </c>
      <c r="T22">
        <v>20</v>
      </c>
      <c r="U22">
        <v>0.95454545454545459</v>
      </c>
      <c r="V22">
        <v>0.69450968260051638</v>
      </c>
      <c r="W22">
        <v>0.69450968260051638</v>
      </c>
      <c r="X22">
        <v>0.69450968260051638</v>
      </c>
      <c r="Y22">
        <v>1</v>
      </c>
      <c r="Z22">
        <v>1</v>
      </c>
      <c r="AA22">
        <v>1</v>
      </c>
      <c r="AB22">
        <v>0.69450968260051638</v>
      </c>
      <c r="AC22">
        <v>0.66294106066412928</v>
      </c>
      <c r="AD22">
        <v>0.66294106066412928</v>
      </c>
      <c r="AE22">
        <v>0.66294106066412928</v>
      </c>
      <c r="AF22">
        <v>0.95454545454545459</v>
      </c>
      <c r="AG22">
        <v>0.95454545454545459</v>
      </c>
      <c r="AH22">
        <v>0.95454545454545459</v>
      </c>
      <c r="AI22">
        <v>0.66294106066412928</v>
      </c>
      <c r="AJ22">
        <v>0</v>
      </c>
      <c r="AK22">
        <v>0</v>
      </c>
      <c r="AL22">
        <v>0</v>
      </c>
      <c r="AM22">
        <v>0</v>
      </c>
      <c r="AN22">
        <v>2.2000000000000002</v>
      </c>
      <c r="AO22">
        <v>2.2000000000000002</v>
      </c>
      <c r="AP22">
        <v>2.041671142136162</v>
      </c>
      <c r="AQ22">
        <v>2.041671142136162</v>
      </c>
      <c r="AR22">
        <v>0.92803233733461876</v>
      </c>
      <c r="AS22">
        <v>0.92803233733461876</v>
      </c>
      <c r="AT22">
        <v>0.620439373576817</v>
      </c>
      <c r="AU22">
        <v>0.620439373576817</v>
      </c>
      <c r="AV22">
        <v>1</v>
      </c>
      <c r="AW22">
        <v>1</v>
      </c>
      <c r="AX22">
        <v>1</v>
      </c>
      <c r="AY22">
        <v>1</v>
      </c>
      <c r="AZ22">
        <v>1</v>
      </c>
      <c r="BA22">
        <v>1</v>
      </c>
      <c r="BB22">
        <v>2.25</v>
      </c>
      <c r="BC22">
        <v>2.25</v>
      </c>
      <c r="BD22">
        <v>10</v>
      </c>
      <c r="BE22">
        <v>10</v>
      </c>
      <c r="BF22">
        <v>0</v>
      </c>
      <c r="BG22">
        <v>0</v>
      </c>
      <c r="BH22">
        <v>0</v>
      </c>
      <c r="BI22">
        <v>0</v>
      </c>
      <c r="BJ22">
        <v>5.5883808030591453</v>
      </c>
      <c r="BK22">
        <v>8.50527802682729E-4</v>
      </c>
      <c r="BL22">
        <v>4.599999999999997</v>
      </c>
      <c r="BM22">
        <v>1.5034391929775761E-3</v>
      </c>
      <c r="BN22">
        <v>2.5401730922996109</v>
      </c>
      <c r="BO22">
        <v>4.0216462831216507E-2</v>
      </c>
      <c r="BP22">
        <v>2.0909090909090891</v>
      </c>
      <c r="BQ22">
        <v>5.2102338075251553E-2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20</v>
      </c>
      <c r="DB22">
        <v>0</v>
      </c>
      <c r="DC22">
        <v>0</v>
      </c>
      <c r="DD22">
        <v>20</v>
      </c>
      <c r="DE22">
        <v>20</v>
      </c>
      <c r="DF22">
        <v>20</v>
      </c>
      <c r="DG22">
        <v>20</v>
      </c>
      <c r="DH22">
        <v>20</v>
      </c>
      <c r="DI22">
        <v>44</v>
      </c>
      <c r="DJ22">
        <v>44</v>
      </c>
      <c r="DK22">
        <v>0</v>
      </c>
      <c r="DL22">
        <v>0</v>
      </c>
      <c r="DM22">
        <v>0</v>
      </c>
      <c r="DN22">
        <v>0</v>
      </c>
      <c r="DO22">
        <v>44</v>
      </c>
      <c r="DP22">
        <v>44</v>
      </c>
      <c r="DQ22">
        <v>44</v>
      </c>
      <c r="DR22">
        <v>44</v>
      </c>
      <c r="DS22">
        <v>44</v>
      </c>
      <c r="DT22">
        <v>44</v>
      </c>
      <c r="DU22">
        <v>44</v>
      </c>
      <c r="DV22">
        <v>44</v>
      </c>
      <c r="DW22">
        <v>44</v>
      </c>
      <c r="DX22">
        <v>44</v>
      </c>
      <c r="DY22">
        <v>0</v>
      </c>
      <c r="DZ22">
        <v>0</v>
      </c>
      <c r="EA22">
        <v>0</v>
      </c>
      <c r="EB22">
        <v>0</v>
      </c>
      <c r="EC22">
        <v>0</v>
      </c>
      <c r="ED22">
        <v>0</v>
      </c>
      <c r="EE22">
        <v>2.2000000000000002</v>
      </c>
      <c r="EF22">
        <v>2.2000000000000002</v>
      </c>
      <c r="EG22">
        <v>2.2000000000000002</v>
      </c>
      <c r="EH22">
        <v>2.2000000000000002</v>
      </c>
      <c r="EI22">
        <v>2.2000000000000002</v>
      </c>
      <c r="EJ22">
        <v>2.2000000000000002</v>
      </c>
      <c r="EK22">
        <v>2.2000000000000002</v>
      </c>
      <c r="EL22">
        <v>2.2000000000000002</v>
      </c>
      <c r="EM22">
        <v>2.2000000000000002</v>
      </c>
      <c r="EN22">
        <v>2.2000000000000002</v>
      </c>
    </row>
    <row r="23" spans="1:144" x14ac:dyDescent="0.35">
      <c r="A23">
        <v>13</v>
      </c>
      <c r="B23">
        <v>1</v>
      </c>
      <c r="C23">
        <v>9.3218658000000119</v>
      </c>
      <c r="D23">
        <v>24.79322279999997</v>
      </c>
      <c r="E23">
        <v>0</v>
      </c>
      <c r="F23">
        <v>34.087545799999823</v>
      </c>
      <c r="G23">
        <v>46.32525859999987</v>
      </c>
      <c r="H23">
        <v>46.32525859999987</v>
      </c>
      <c r="I23">
        <v>46.32525859999987</v>
      </c>
      <c r="J23">
        <v>0.65246843098591367</v>
      </c>
      <c r="K23">
        <v>0</v>
      </c>
      <c r="L23">
        <v>0</v>
      </c>
      <c r="M23">
        <v>681.19921875</v>
      </c>
      <c r="N23">
        <v>702.203125</v>
      </c>
      <c r="O23">
        <v>71</v>
      </c>
      <c r="P23">
        <v>71</v>
      </c>
      <c r="Q23">
        <v>1</v>
      </c>
      <c r="R23">
        <v>0</v>
      </c>
      <c r="S23">
        <v>44</v>
      </c>
      <c r="T23">
        <v>44</v>
      </c>
      <c r="U23">
        <v>0.9178082191780822</v>
      </c>
      <c r="V23">
        <v>0.47482779880233739</v>
      </c>
      <c r="W23">
        <v>0.47482779880233739</v>
      </c>
      <c r="X23">
        <v>0.47482779880233739</v>
      </c>
      <c r="Y23">
        <v>1</v>
      </c>
      <c r="Z23">
        <v>1</v>
      </c>
      <c r="AA23">
        <v>1</v>
      </c>
      <c r="AB23">
        <v>0.47482779880233739</v>
      </c>
      <c r="AC23">
        <v>0.44516164995018881</v>
      </c>
      <c r="AD23">
        <v>0.44516164995018881</v>
      </c>
      <c r="AE23">
        <v>0.44516164995018881</v>
      </c>
      <c r="AF23">
        <v>0.9178082191780822</v>
      </c>
      <c r="AG23">
        <v>0.9178082191780822</v>
      </c>
      <c r="AH23">
        <v>0.9178082191780822</v>
      </c>
      <c r="AI23">
        <v>0.44516164995018881</v>
      </c>
      <c r="AJ23">
        <v>0</v>
      </c>
      <c r="AK23">
        <v>0</v>
      </c>
      <c r="AL23">
        <v>0</v>
      </c>
      <c r="AM23">
        <v>0</v>
      </c>
      <c r="AN23">
        <v>1.613636363636364</v>
      </c>
      <c r="AO23">
        <v>1.613636363636364</v>
      </c>
      <c r="AP23">
        <v>0.96311466192165129</v>
      </c>
      <c r="AQ23">
        <v>0.96311466192165129</v>
      </c>
      <c r="AR23">
        <v>0.5858758080742702</v>
      </c>
      <c r="AS23">
        <v>0.5858758080742702</v>
      </c>
      <c r="AT23">
        <v>0.80608880186636012</v>
      </c>
      <c r="AU23">
        <v>0.80608880186636012</v>
      </c>
      <c r="AV23">
        <v>1</v>
      </c>
      <c r="AW23">
        <v>1</v>
      </c>
      <c r="AX23">
        <v>1</v>
      </c>
      <c r="AY23">
        <v>1</v>
      </c>
      <c r="AZ23">
        <v>1</v>
      </c>
      <c r="BA23">
        <v>1</v>
      </c>
      <c r="BB23">
        <v>2</v>
      </c>
      <c r="BC23">
        <v>2</v>
      </c>
      <c r="BD23">
        <v>6</v>
      </c>
      <c r="BE23">
        <v>6</v>
      </c>
      <c r="BF23">
        <v>0</v>
      </c>
      <c r="BG23">
        <v>0</v>
      </c>
      <c r="BH23">
        <v>0</v>
      </c>
      <c r="BI23">
        <v>0</v>
      </c>
      <c r="BJ23">
        <v>2.332564562454067</v>
      </c>
      <c r="BK23">
        <v>4.9092817022767452E-2</v>
      </c>
      <c r="BL23">
        <v>1.889462809917356</v>
      </c>
      <c r="BM23">
        <v>7.4755131894119864E-2</v>
      </c>
      <c r="BN23">
        <v>1.4455329682813931</v>
      </c>
      <c r="BO23">
        <v>0.15727706694262569</v>
      </c>
      <c r="BP23">
        <v>1.1709346991037139</v>
      </c>
      <c r="BQ23">
        <v>0.20386721052096479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44</v>
      </c>
      <c r="DB23">
        <v>0</v>
      </c>
      <c r="DC23">
        <v>0</v>
      </c>
      <c r="DD23">
        <v>44</v>
      </c>
      <c r="DE23">
        <v>44</v>
      </c>
      <c r="DF23">
        <v>44</v>
      </c>
      <c r="DG23">
        <v>44</v>
      </c>
      <c r="DH23">
        <v>44</v>
      </c>
      <c r="DI23">
        <v>71</v>
      </c>
      <c r="DJ23">
        <v>71</v>
      </c>
      <c r="DK23">
        <v>0</v>
      </c>
      <c r="DL23">
        <v>0</v>
      </c>
      <c r="DM23">
        <v>0</v>
      </c>
      <c r="DN23">
        <v>0</v>
      </c>
      <c r="DO23">
        <v>71</v>
      </c>
      <c r="DP23">
        <v>71</v>
      </c>
      <c r="DQ23">
        <v>71</v>
      </c>
      <c r="DR23">
        <v>71</v>
      </c>
      <c r="DS23">
        <v>71</v>
      </c>
      <c r="DT23">
        <v>71</v>
      </c>
      <c r="DU23">
        <v>71</v>
      </c>
      <c r="DV23">
        <v>71</v>
      </c>
      <c r="DW23">
        <v>71</v>
      </c>
      <c r="DX23">
        <v>71</v>
      </c>
      <c r="DY23">
        <v>0</v>
      </c>
      <c r="DZ23">
        <v>0</v>
      </c>
      <c r="EA23">
        <v>0</v>
      </c>
      <c r="EB23">
        <v>0</v>
      </c>
      <c r="EC23">
        <v>0</v>
      </c>
      <c r="ED23">
        <v>0</v>
      </c>
      <c r="EE23">
        <v>1.613636363636364</v>
      </c>
      <c r="EF23">
        <v>1.613636363636364</v>
      </c>
      <c r="EG23">
        <v>1.613636363636364</v>
      </c>
      <c r="EH23">
        <v>1.613636363636364</v>
      </c>
      <c r="EI23">
        <v>1.613636363636364</v>
      </c>
      <c r="EJ23">
        <v>1.613636363636364</v>
      </c>
      <c r="EK23">
        <v>1.613636363636364</v>
      </c>
      <c r="EL23">
        <v>1.613636363636364</v>
      </c>
      <c r="EM23">
        <v>1.613636363636364</v>
      </c>
      <c r="EN23">
        <v>1.613636363636364</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1.131412800000021</v>
      </c>
      <c r="D27">
        <v>0.77961739999977908</v>
      </c>
      <c r="E27">
        <v>0</v>
      </c>
      <c r="F27">
        <v>1.909820700000068</v>
      </c>
      <c r="G27">
        <v>1.909820700000068</v>
      </c>
      <c r="H27">
        <v>1.909820700000068</v>
      </c>
      <c r="I27">
        <v>1.909820700000068</v>
      </c>
      <c r="J27">
        <v>9.5491035000003416E-2</v>
      </c>
      <c r="K27">
        <v>0</v>
      </c>
      <c r="L27">
        <v>0</v>
      </c>
      <c r="M27">
        <v>611.23046875</v>
      </c>
      <c r="N27">
        <v>608.6796875</v>
      </c>
      <c r="O27">
        <v>20</v>
      </c>
      <c r="P27">
        <v>20</v>
      </c>
      <c r="Q27">
        <v>1</v>
      </c>
      <c r="R27">
        <v>20</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3.7630046999998972</v>
      </c>
      <c r="D28">
        <v>5.5211204000000293</v>
      </c>
      <c r="E28">
        <v>0</v>
      </c>
      <c r="F28">
        <v>9.2093258000000162</v>
      </c>
      <c r="G28">
        <v>11.147685499999939</v>
      </c>
      <c r="H28">
        <v>11.147685499999939</v>
      </c>
      <c r="I28">
        <v>11.147685499999939</v>
      </c>
      <c r="J28">
        <v>0.25335648863636218</v>
      </c>
      <c r="K28">
        <v>0</v>
      </c>
      <c r="L28">
        <v>0</v>
      </c>
      <c r="M28">
        <v>657.5859375</v>
      </c>
      <c r="N28">
        <v>654.41796875</v>
      </c>
      <c r="O28">
        <v>44</v>
      </c>
      <c r="P28">
        <v>44</v>
      </c>
      <c r="Q28">
        <v>1</v>
      </c>
      <c r="R28">
        <v>44</v>
      </c>
      <c r="S28">
        <v>20</v>
      </c>
      <c r="T28">
        <v>20</v>
      </c>
      <c r="U28">
        <v>0.95454545454545459</v>
      </c>
      <c r="V28">
        <v>0.73760555104187675</v>
      </c>
      <c r="W28">
        <v>0.73760555104187675</v>
      </c>
      <c r="X28">
        <v>0.73760555104187675</v>
      </c>
      <c r="Y28">
        <v>1</v>
      </c>
      <c r="Z28">
        <v>1</v>
      </c>
      <c r="AA28">
        <v>1</v>
      </c>
      <c r="AB28">
        <v>0.73760555104187675</v>
      </c>
      <c r="AC28">
        <v>0.70407802599451874</v>
      </c>
      <c r="AD28">
        <v>0.70407802599451874</v>
      </c>
      <c r="AE28">
        <v>0.70407802599451874</v>
      </c>
      <c r="AF28">
        <v>0.95454545454545459</v>
      </c>
      <c r="AG28">
        <v>0.95454545454545459</v>
      </c>
      <c r="AH28">
        <v>0.95454545454545459</v>
      </c>
      <c r="AI28">
        <v>0.70407802599451874</v>
      </c>
      <c r="AJ28">
        <v>0</v>
      </c>
      <c r="AK28">
        <v>0</v>
      </c>
      <c r="AL28">
        <v>0</v>
      </c>
      <c r="AM28">
        <v>0</v>
      </c>
      <c r="AN28">
        <v>2.2000000000000002</v>
      </c>
      <c r="AO28">
        <v>2.2000000000000002</v>
      </c>
      <c r="AP28">
        <v>2.0749128072993179</v>
      </c>
      <c r="AQ28">
        <v>2.0749128072993179</v>
      </c>
      <c r="AR28">
        <v>0.95117884323744883</v>
      </c>
      <c r="AS28">
        <v>0.95117884323744883</v>
      </c>
      <c r="AT28">
        <v>0.62504107746115611</v>
      </c>
      <c r="AU28">
        <v>0.62504107746115611</v>
      </c>
      <c r="AV28">
        <v>1</v>
      </c>
      <c r="AW28">
        <v>1</v>
      </c>
      <c r="AX28">
        <v>1</v>
      </c>
      <c r="AY28">
        <v>1</v>
      </c>
      <c r="AZ28">
        <v>1.5</v>
      </c>
      <c r="BA28">
        <v>1.5</v>
      </c>
      <c r="BB28">
        <v>3</v>
      </c>
      <c r="BC28">
        <v>3</v>
      </c>
      <c r="BD28">
        <v>10</v>
      </c>
      <c r="BE28">
        <v>10</v>
      </c>
      <c r="BF28">
        <v>0</v>
      </c>
      <c r="BG28">
        <v>0</v>
      </c>
      <c r="BH28">
        <v>0</v>
      </c>
      <c r="BI28">
        <v>0</v>
      </c>
      <c r="BJ28">
        <v>5.8318093247293321</v>
      </c>
      <c r="BK28">
        <v>2.9327658511140698E-3</v>
      </c>
      <c r="BL28">
        <v>5.099999999999997</v>
      </c>
      <c r="BM28">
        <v>6.0967465655156544E-3</v>
      </c>
      <c r="BN28">
        <v>2.7075041112428049</v>
      </c>
      <c r="BO28">
        <v>6.670308259957454E-2</v>
      </c>
      <c r="BP28">
        <v>2.318181818181817</v>
      </c>
      <c r="BQ28">
        <v>9.845242738508439E-2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20</v>
      </c>
      <c r="DB28">
        <v>0</v>
      </c>
      <c r="DC28">
        <v>0</v>
      </c>
      <c r="DD28">
        <v>20</v>
      </c>
      <c r="DE28">
        <v>20</v>
      </c>
      <c r="DF28">
        <v>20</v>
      </c>
      <c r="DG28">
        <v>20</v>
      </c>
      <c r="DH28">
        <v>20</v>
      </c>
      <c r="DI28">
        <v>44</v>
      </c>
      <c r="DJ28">
        <v>44</v>
      </c>
      <c r="DK28">
        <v>0</v>
      </c>
      <c r="DL28">
        <v>0</v>
      </c>
      <c r="DM28">
        <v>0</v>
      </c>
      <c r="DN28">
        <v>0</v>
      </c>
      <c r="DO28">
        <v>44</v>
      </c>
      <c r="DP28">
        <v>44</v>
      </c>
      <c r="DQ28">
        <v>44</v>
      </c>
      <c r="DR28">
        <v>44</v>
      </c>
      <c r="DS28">
        <v>44</v>
      </c>
      <c r="DT28">
        <v>44</v>
      </c>
      <c r="DU28">
        <v>44</v>
      </c>
      <c r="DV28">
        <v>44</v>
      </c>
      <c r="DW28">
        <v>44</v>
      </c>
      <c r="DX28">
        <v>44</v>
      </c>
      <c r="DY28">
        <v>0</v>
      </c>
      <c r="DZ28">
        <v>0</v>
      </c>
      <c r="EA28">
        <v>0</v>
      </c>
      <c r="EB28">
        <v>0</v>
      </c>
      <c r="EC28">
        <v>0</v>
      </c>
      <c r="ED28">
        <v>0</v>
      </c>
      <c r="EE28">
        <v>2.2000000000000002</v>
      </c>
      <c r="EF28">
        <v>2.2000000000000002</v>
      </c>
      <c r="EG28">
        <v>2.2000000000000002</v>
      </c>
      <c r="EH28">
        <v>2.2000000000000002</v>
      </c>
      <c r="EI28">
        <v>2.2000000000000002</v>
      </c>
      <c r="EJ28">
        <v>2.2000000000000002</v>
      </c>
      <c r="EK28">
        <v>2.2000000000000002</v>
      </c>
      <c r="EL28">
        <v>2.2000000000000002</v>
      </c>
      <c r="EM28">
        <v>2.2000000000000002</v>
      </c>
      <c r="EN28">
        <v>2.2000000000000002</v>
      </c>
    </row>
    <row r="29" spans="1:144" x14ac:dyDescent="0.35">
      <c r="A29">
        <v>12</v>
      </c>
      <c r="B29">
        <v>1</v>
      </c>
      <c r="C29">
        <v>9.4139449999997851</v>
      </c>
      <c r="D29">
        <v>26.641428699999889</v>
      </c>
      <c r="E29">
        <v>0</v>
      </c>
      <c r="F29">
        <v>36.581712100000352</v>
      </c>
      <c r="G29">
        <v>49.96001339999998</v>
      </c>
      <c r="H29">
        <v>49.96001339999998</v>
      </c>
      <c r="I29">
        <v>49.96001339999998</v>
      </c>
      <c r="J29">
        <v>0.70941056901407962</v>
      </c>
      <c r="K29">
        <v>0</v>
      </c>
      <c r="L29">
        <v>0</v>
      </c>
      <c r="M29">
        <v>792.37109375</v>
      </c>
      <c r="N29">
        <v>814.34375</v>
      </c>
      <c r="O29">
        <v>71</v>
      </c>
      <c r="P29">
        <v>71</v>
      </c>
      <c r="Q29">
        <v>1</v>
      </c>
      <c r="R29">
        <v>0</v>
      </c>
      <c r="S29">
        <v>44</v>
      </c>
      <c r="T29">
        <v>44</v>
      </c>
      <c r="U29">
        <v>0.94366197183098588</v>
      </c>
      <c r="V29">
        <v>0.48932688614176401</v>
      </c>
      <c r="W29">
        <v>0.48932688614176401</v>
      </c>
      <c r="X29">
        <v>0.48932688614176401</v>
      </c>
      <c r="Y29">
        <v>1</v>
      </c>
      <c r="Z29">
        <v>1</v>
      </c>
      <c r="AA29">
        <v>1</v>
      </c>
      <c r="AB29">
        <v>0.48932688614176401</v>
      </c>
      <c r="AC29">
        <v>0.46473582114382722</v>
      </c>
      <c r="AD29">
        <v>0.46473582114382722</v>
      </c>
      <c r="AE29">
        <v>0.46473582114382722</v>
      </c>
      <c r="AF29">
        <v>0.94366197183098588</v>
      </c>
      <c r="AG29">
        <v>0.94366197183098588</v>
      </c>
      <c r="AH29">
        <v>0.94366197183098588</v>
      </c>
      <c r="AI29">
        <v>0.46473582114382722</v>
      </c>
      <c r="AJ29">
        <v>0</v>
      </c>
      <c r="AK29">
        <v>0</v>
      </c>
      <c r="AL29">
        <v>0</v>
      </c>
      <c r="AM29">
        <v>0</v>
      </c>
      <c r="AN29">
        <v>1.642857142857143</v>
      </c>
      <c r="AO29">
        <v>1.642857142857143</v>
      </c>
      <c r="AP29">
        <v>1.0102539818394229</v>
      </c>
      <c r="AQ29">
        <v>1.0102539818394229</v>
      </c>
      <c r="AR29">
        <v>0.61561036116418355</v>
      </c>
      <c r="AS29">
        <v>0.61561036116418355</v>
      </c>
      <c r="AT29">
        <v>0.81465790353272372</v>
      </c>
      <c r="AU29">
        <v>0.81465790353272372</v>
      </c>
      <c r="AV29">
        <v>1</v>
      </c>
      <c r="AW29">
        <v>1</v>
      </c>
      <c r="AX29">
        <v>1</v>
      </c>
      <c r="AY29">
        <v>1</v>
      </c>
      <c r="AZ29">
        <v>1</v>
      </c>
      <c r="BA29">
        <v>1</v>
      </c>
      <c r="BB29">
        <v>2</v>
      </c>
      <c r="BC29">
        <v>2</v>
      </c>
      <c r="BD29">
        <v>6</v>
      </c>
      <c r="BE29">
        <v>6</v>
      </c>
      <c r="BF29">
        <v>0</v>
      </c>
      <c r="BG29">
        <v>0</v>
      </c>
      <c r="BH29">
        <v>0</v>
      </c>
      <c r="BI29">
        <v>0</v>
      </c>
      <c r="BJ29">
        <v>2.77640404507118</v>
      </c>
      <c r="BK29">
        <v>6.2261996641572892E-2</v>
      </c>
      <c r="BL29">
        <v>2.3440082644628122</v>
      </c>
      <c r="BM29">
        <v>9.5942304357325814E-2</v>
      </c>
      <c r="BN29">
        <v>1.675914171206647</v>
      </c>
      <c r="BO29">
        <v>0.18713702598122589</v>
      </c>
      <c r="BP29">
        <v>1.439601494396014</v>
      </c>
      <c r="BQ29">
        <v>0.23702219453705531</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44</v>
      </c>
      <c r="DB29">
        <v>0</v>
      </c>
      <c r="DC29">
        <v>0</v>
      </c>
      <c r="DD29">
        <v>44</v>
      </c>
      <c r="DE29">
        <v>44</v>
      </c>
      <c r="DF29">
        <v>44</v>
      </c>
      <c r="DG29">
        <v>44</v>
      </c>
      <c r="DH29">
        <v>44</v>
      </c>
      <c r="DI29">
        <v>71</v>
      </c>
      <c r="DJ29">
        <v>71</v>
      </c>
      <c r="DK29">
        <v>0</v>
      </c>
      <c r="DL29">
        <v>0</v>
      </c>
      <c r="DM29">
        <v>0</v>
      </c>
      <c r="DN29">
        <v>0</v>
      </c>
      <c r="DO29">
        <v>71</v>
      </c>
      <c r="DP29">
        <v>71</v>
      </c>
      <c r="DQ29">
        <v>71</v>
      </c>
      <c r="DR29">
        <v>71</v>
      </c>
      <c r="DS29">
        <v>71</v>
      </c>
      <c r="DT29">
        <v>71</v>
      </c>
      <c r="DU29">
        <v>71</v>
      </c>
      <c r="DV29">
        <v>71</v>
      </c>
      <c r="DW29">
        <v>71</v>
      </c>
      <c r="DX29">
        <v>71</v>
      </c>
      <c r="DY29">
        <v>0</v>
      </c>
      <c r="DZ29">
        <v>0</v>
      </c>
      <c r="EA29">
        <v>0</v>
      </c>
      <c r="EB29">
        <v>0</v>
      </c>
      <c r="EC29">
        <v>0</v>
      </c>
      <c r="ED29">
        <v>0</v>
      </c>
      <c r="EE29">
        <v>1.642857142857143</v>
      </c>
      <c r="EF29">
        <v>1.642857142857143</v>
      </c>
      <c r="EG29">
        <v>1.642857142857143</v>
      </c>
      <c r="EH29">
        <v>1.642857142857143</v>
      </c>
      <c r="EI29">
        <v>1.642857142857143</v>
      </c>
      <c r="EJ29">
        <v>1.642857142857143</v>
      </c>
      <c r="EK29">
        <v>1.642857142857143</v>
      </c>
      <c r="EL29">
        <v>1.642857142857143</v>
      </c>
      <c r="EM29">
        <v>1.642857142857143</v>
      </c>
      <c r="EN29">
        <v>1.642857142857143</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1.1382426000000121</v>
      </c>
      <c r="D33">
        <v>0.84288560000038615</v>
      </c>
      <c r="E33">
        <v>0</v>
      </c>
      <c r="F33">
        <v>1.9722847000000461</v>
      </c>
      <c r="G33">
        <v>1.9722847000000461</v>
      </c>
      <c r="H33">
        <v>1.9722847000000461</v>
      </c>
      <c r="I33">
        <v>1.9722847000000461</v>
      </c>
      <c r="J33">
        <v>9.8614235000002284E-2</v>
      </c>
      <c r="K33">
        <v>0</v>
      </c>
      <c r="L33">
        <v>0</v>
      </c>
      <c r="M33">
        <v>692.83984375</v>
      </c>
      <c r="N33">
        <v>690.09765625</v>
      </c>
      <c r="O33">
        <v>20</v>
      </c>
      <c r="P33">
        <v>20</v>
      </c>
      <c r="Q33">
        <v>1</v>
      </c>
      <c r="R33">
        <v>20</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3.7825661000000541</v>
      </c>
      <c r="D34">
        <v>8.1554735000001983</v>
      </c>
      <c r="E34">
        <v>0</v>
      </c>
      <c r="F34">
        <v>11.96805910000057</v>
      </c>
      <c r="G34">
        <v>13.873115800000511</v>
      </c>
      <c r="H34">
        <v>13.873115800000511</v>
      </c>
      <c r="I34">
        <v>13.873115800000511</v>
      </c>
      <c r="J34">
        <v>0.31529808636364792</v>
      </c>
      <c r="K34">
        <v>0</v>
      </c>
      <c r="L34">
        <v>0</v>
      </c>
      <c r="M34">
        <v>738.96875</v>
      </c>
      <c r="N34">
        <v>736.09375</v>
      </c>
      <c r="O34">
        <v>44</v>
      </c>
      <c r="P34">
        <v>44</v>
      </c>
      <c r="Q34">
        <v>1</v>
      </c>
      <c r="R34">
        <v>44</v>
      </c>
      <c r="S34">
        <v>20</v>
      </c>
      <c r="T34">
        <v>20</v>
      </c>
      <c r="U34">
        <v>0.95454545454545459</v>
      </c>
      <c r="V34">
        <v>0.75959235494621324</v>
      </c>
      <c r="W34">
        <v>0.75959235494621324</v>
      </c>
      <c r="X34">
        <v>0.75959235494621324</v>
      </c>
      <c r="Y34">
        <v>1</v>
      </c>
      <c r="Z34">
        <v>1</v>
      </c>
      <c r="AA34">
        <v>1</v>
      </c>
      <c r="AB34">
        <v>0.75959235494621324</v>
      </c>
      <c r="AC34">
        <v>0.72935623978744268</v>
      </c>
      <c r="AD34">
        <v>0.72935623978744268</v>
      </c>
      <c r="AE34">
        <v>0.72935623978744268</v>
      </c>
      <c r="AF34">
        <v>0.95454545454545459</v>
      </c>
      <c r="AG34">
        <v>0.95454545454545459</v>
      </c>
      <c r="AH34">
        <v>0.95454545454545459</v>
      </c>
      <c r="AI34">
        <v>0.72935623978744268</v>
      </c>
      <c r="AJ34">
        <v>0</v>
      </c>
      <c r="AK34">
        <v>0</v>
      </c>
      <c r="AL34">
        <v>0</v>
      </c>
      <c r="AM34">
        <v>0</v>
      </c>
      <c r="AN34">
        <v>2.2000000000000002</v>
      </c>
      <c r="AO34">
        <v>2.2000000000000002</v>
      </c>
      <c r="AP34">
        <v>2.1175954586076609</v>
      </c>
      <c r="AQ34">
        <v>2.1175954586076609</v>
      </c>
      <c r="AR34">
        <v>0.97377531520690486</v>
      </c>
      <c r="AS34">
        <v>0.97377531520690486</v>
      </c>
      <c r="AT34">
        <v>0.62866939345454642</v>
      </c>
      <c r="AU34">
        <v>0.62866939345454642</v>
      </c>
      <c r="AV34">
        <v>1</v>
      </c>
      <c r="AW34">
        <v>1</v>
      </c>
      <c r="AX34">
        <v>1</v>
      </c>
      <c r="AY34">
        <v>1</v>
      </c>
      <c r="AZ34">
        <v>1.5</v>
      </c>
      <c r="BA34">
        <v>1.5</v>
      </c>
      <c r="BB34">
        <v>3</v>
      </c>
      <c r="BC34">
        <v>3</v>
      </c>
      <c r="BD34">
        <v>10</v>
      </c>
      <c r="BE34">
        <v>10</v>
      </c>
      <c r="BF34">
        <v>0</v>
      </c>
      <c r="BG34">
        <v>0</v>
      </c>
      <c r="BH34">
        <v>0</v>
      </c>
      <c r="BI34">
        <v>0</v>
      </c>
      <c r="BJ34">
        <v>7.0696534568534526</v>
      </c>
      <c r="BK34">
        <v>3.7410805092699712E-3</v>
      </c>
      <c r="BL34">
        <v>6.4999999999999973</v>
      </c>
      <c r="BM34">
        <v>1.005183574463361E-2</v>
      </c>
      <c r="BN34">
        <v>3.213478844024297</v>
      </c>
      <c r="BO34">
        <v>7.8852749805560854E-2</v>
      </c>
      <c r="BP34">
        <v>2.9545454545454528</v>
      </c>
      <c r="BQ34">
        <v>0.1235747440616141</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20</v>
      </c>
      <c r="DB34">
        <v>0</v>
      </c>
      <c r="DC34">
        <v>0</v>
      </c>
      <c r="DD34">
        <v>20</v>
      </c>
      <c r="DE34">
        <v>20</v>
      </c>
      <c r="DF34">
        <v>20</v>
      </c>
      <c r="DG34">
        <v>20</v>
      </c>
      <c r="DH34">
        <v>20</v>
      </c>
      <c r="DI34">
        <v>44</v>
      </c>
      <c r="DJ34">
        <v>44</v>
      </c>
      <c r="DK34">
        <v>0</v>
      </c>
      <c r="DL34">
        <v>0</v>
      </c>
      <c r="DM34">
        <v>0</v>
      </c>
      <c r="DN34">
        <v>0</v>
      </c>
      <c r="DO34">
        <v>44</v>
      </c>
      <c r="DP34">
        <v>44</v>
      </c>
      <c r="DQ34">
        <v>44</v>
      </c>
      <c r="DR34">
        <v>44</v>
      </c>
      <c r="DS34">
        <v>44</v>
      </c>
      <c r="DT34">
        <v>44</v>
      </c>
      <c r="DU34">
        <v>44</v>
      </c>
      <c r="DV34">
        <v>44</v>
      </c>
      <c r="DW34">
        <v>44</v>
      </c>
      <c r="DX34">
        <v>44</v>
      </c>
      <c r="DY34">
        <v>0</v>
      </c>
      <c r="DZ34">
        <v>0</v>
      </c>
      <c r="EA34">
        <v>0</v>
      </c>
      <c r="EB34">
        <v>0</v>
      </c>
      <c r="EC34">
        <v>0</v>
      </c>
      <c r="ED34">
        <v>0</v>
      </c>
      <c r="EE34">
        <v>2.2000000000000002</v>
      </c>
      <c r="EF34">
        <v>2.2000000000000002</v>
      </c>
      <c r="EG34">
        <v>2.2000000000000002</v>
      </c>
      <c r="EH34">
        <v>2.2000000000000002</v>
      </c>
      <c r="EI34">
        <v>2.2000000000000002</v>
      </c>
      <c r="EJ34">
        <v>2.2000000000000002</v>
      </c>
      <c r="EK34">
        <v>2.2000000000000002</v>
      </c>
      <c r="EL34">
        <v>2.2000000000000002</v>
      </c>
      <c r="EM34">
        <v>2.2000000000000002</v>
      </c>
      <c r="EN34">
        <v>2.2000000000000002</v>
      </c>
    </row>
    <row r="35" spans="1:144" x14ac:dyDescent="0.35">
      <c r="A35">
        <v>11</v>
      </c>
      <c r="B35">
        <v>1</v>
      </c>
      <c r="C35">
        <v>9.9519798000001174</v>
      </c>
      <c r="D35">
        <v>34.596907799999997</v>
      </c>
      <c r="E35">
        <v>0</v>
      </c>
      <c r="F35">
        <v>44.600784899999837</v>
      </c>
      <c r="G35">
        <v>55.2364023000016</v>
      </c>
      <c r="H35">
        <v>55.2364023000016</v>
      </c>
      <c r="I35">
        <v>55.2364023000016</v>
      </c>
      <c r="J35">
        <v>0.77953611830984504</v>
      </c>
      <c r="K35">
        <v>0</v>
      </c>
      <c r="L35">
        <v>0</v>
      </c>
      <c r="M35">
        <v>862.9609375</v>
      </c>
      <c r="N35">
        <v>888.2109375</v>
      </c>
      <c r="O35">
        <v>73</v>
      </c>
      <c r="P35">
        <v>73</v>
      </c>
      <c r="Q35">
        <v>1</v>
      </c>
      <c r="R35">
        <v>0</v>
      </c>
      <c r="S35">
        <v>44</v>
      </c>
      <c r="T35">
        <v>44</v>
      </c>
      <c r="U35">
        <v>0.94366197183098588</v>
      </c>
      <c r="V35">
        <v>0.50031844716437068</v>
      </c>
      <c r="W35">
        <v>0.50031844716437068</v>
      </c>
      <c r="X35">
        <v>0.50031844716437068</v>
      </c>
      <c r="Y35">
        <v>1</v>
      </c>
      <c r="Z35">
        <v>1</v>
      </c>
      <c r="AA35">
        <v>1</v>
      </c>
      <c r="AB35">
        <v>0.50031844716437068</v>
      </c>
      <c r="AC35">
        <v>0.47514349813765488</v>
      </c>
      <c r="AD35">
        <v>0.47514349813765488</v>
      </c>
      <c r="AE35">
        <v>0.47514349813765488</v>
      </c>
      <c r="AF35">
        <v>0.94366197183098588</v>
      </c>
      <c r="AG35">
        <v>0.94366197183098588</v>
      </c>
      <c r="AH35">
        <v>0.94366197183098588</v>
      </c>
      <c r="AI35">
        <v>0.47514349813765488</v>
      </c>
      <c r="AJ35">
        <v>0</v>
      </c>
      <c r="AK35">
        <v>0</v>
      </c>
      <c r="AL35">
        <v>0</v>
      </c>
      <c r="AM35">
        <v>0</v>
      </c>
      <c r="AN35">
        <v>1.6590909090909089</v>
      </c>
      <c r="AO35">
        <v>1.6590909090909089</v>
      </c>
      <c r="AP35">
        <v>1.082974136797604</v>
      </c>
      <c r="AQ35">
        <v>1.082974136797604</v>
      </c>
      <c r="AR35">
        <v>0.66209789338666691</v>
      </c>
      <c r="AS35">
        <v>0.66209789338666691</v>
      </c>
      <c r="AT35">
        <v>0.82020400806873639</v>
      </c>
      <c r="AU35">
        <v>0.82020400806873639</v>
      </c>
      <c r="AV35">
        <v>1</v>
      </c>
      <c r="AW35">
        <v>1</v>
      </c>
      <c r="AX35">
        <v>1</v>
      </c>
      <c r="AY35">
        <v>1</v>
      </c>
      <c r="AZ35">
        <v>1</v>
      </c>
      <c r="BA35">
        <v>1</v>
      </c>
      <c r="BB35">
        <v>2</v>
      </c>
      <c r="BC35">
        <v>2</v>
      </c>
      <c r="BD35">
        <v>6</v>
      </c>
      <c r="BE35">
        <v>6</v>
      </c>
      <c r="BF35">
        <v>0</v>
      </c>
      <c r="BG35">
        <v>0</v>
      </c>
      <c r="BH35">
        <v>0</v>
      </c>
      <c r="BI35">
        <v>0</v>
      </c>
      <c r="BJ35">
        <v>3.0140425476988271</v>
      </c>
      <c r="BK35">
        <v>9.7046545752385666E-2</v>
      </c>
      <c r="BL35">
        <v>2.5935374149659882</v>
      </c>
      <c r="BM35">
        <v>0.15115298491538501</v>
      </c>
      <c r="BN35">
        <v>1.8497462713925601</v>
      </c>
      <c r="BO35">
        <v>0.23562046485109689</v>
      </c>
      <c r="BP35">
        <v>1.590286425902864</v>
      </c>
      <c r="BQ35">
        <v>0.31007697709939569</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44</v>
      </c>
      <c r="DB35">
        <v>0</v>
      </c>
      <c r="DC35">
        <v>0</v>
      </c>
      <c r="DD35">
        <v>44</v>
      </c>
      <c r="DE35">
        <v>44</v>
      </c>
      <c r="DF35">
        <v>44</v>
      </c>
      <c r="DG35">
        <v>44</v>
      </c>
      <c r="DH35">
        <v>44</v>
      </c>
      <c r="DI35">
        <v>73</v>
      </c>
      <c r="DJ35">
        <v>73</v>
      </c>
      <c r="DK35">
        <v>0</v>
      </c>
      <c r="DL35">
        <v>0</v>
      </c>
      <c r="DM35">
        <v>0</v>
      </c>
      <c r="DN35">
        <v>0</v>
      </c>
      <c r="DO35">
        <v>73</v>
      </c>
      <c r="DP35">
        <v>73</v>
      </c>
      <c r="DQ35">
        <v>73</v>
      </c>
      <c r="DR35">
        <v>73</v>
      </c>
      <c r="DS35">
        <v>73</v>
      </c>
      <c r="DT35">
        <v>73</v>
      </c>
      <c r="DU35">
        <v>73</v>
      </c>
      <c r="DV35">
        <v>73</v>
      </c>
      <c r="DW35">
        <v>73</v>
      </c>
      <c r="DX35">
        <v>73</v>
      </c>
      <c r="DY35">
        <v>0</v>
      </c>
      <c r="DZ35">
        <v>0</v>
      </c>
      <c r="EA35">
        <v>0</v>
      </c>
      <c r="EB35">
        <v>0</v>
      </c>
      <c r="EC35">
        <v>0</v>
      </c>
      <c r="ED35">
        <v>0</v>
      </c>
      <c r="EE35">
        <v>1.6590909090909089</v>
      </c>
      <c r="EF35">
        <v>1.6590909090909089</v>
      </c>
      <c r="EG35">
        <v>1.6590909090909089</v>
      </c>
      <c r="EH35">
        <v>1.6590909090909089</v>
      </c>
      <c r="EI35">
        <v>1.6590909090909089</v>
      </c>
      <c r="EJ35">
        <v>1.6590909090909089</v>
      </c>
      <c r="EK35">
        <v>1.6590909090909089</v>
      </c>
      <c r="EL35">
        <v>1.6590909090909089</v>
      </c>
      <c r="EM35">
        <v>1.6590909090909089</v>
      </c>
      <c r="EN35">
        <v>1.6590909090909089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1.1418333999999959</v>
      </c>
      <c r="D39">
        <v>1.071165300000416</v>
      </c>
      <c r="E39">
        <v>0</v>
      </c>
      <c r="F39">
        <v>2.200435200000129</v>
      </c>
      <c r="G39">
        <v>2.200435200000129</v>
      </c>
      <c r="H39">
        <v>2.200435200000129</v>
      </c>
      <c r="I39">
        <v>2.200435200000129</v>
      </c>
      <c r="J39">
        <v>0.11002176000000639</v>
      </c>
      <c r="K39">
        <v>0</v>
      </c>
      <c r="L39">
        <v>0</v>
      </c>
      <c r="M39">
        <v>782.4296875</v>
      </c>
      <c r="N39">
        <v>780.3046875</v>
      </c>
      <c r="O39">
        <v>20</v>
      </c>
      <c r="P39">
        <v>20</v>
      </c>
      <c r="Q39">
        <v>1</v>
      </c>
      <c r="R39">
        <v>20</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3.8379636999998752</v>
      </c>
      <c r="D40">
        <v>13.70988009999996</v>
      </c>
      <c r="E40">
        <v>0</v>
      </c>
      <c r="F40">
        <v>17.477264800000061</v>
      </c>
      <c r="G40">
        <v>19.329531999999968</v>
      </c>
      <c r="H40">
        <v>19.329531999999968</v>
      </c>
      <c r="I40">
        <v>19.329531999999968</v>
      </c>
      <c r="J40">
        <v>0.43930754545454481</v>
      </c>
      <c r="K40">
        <v>0</v>
      </c>
      <c r="L40">
        <v>0</v>
      </c>
      <c r="M40">
        <v>828.9921875</v>
      </c>
      <c r="N40">
        <v>826.28515625</v>
      </c>
      <c r="O40">
        <v>44</v>
      </c>
      <c r="P40">
        <v>44</v>
      </c>
      <c r="Q40">
        <v>1</v>
      </c>
      <c r="R40">
        <v>44</v>
      </c>
      <c r="S40">
        <v>20</v>
      </c>
      <c r="T40">
        <v>20</v>
      </c>
      <c r="U40">
        <v>1</v>
      </c>
      <c r="V40">
        <v>0.85025901736902676</v>
      </c>
      <c r="W40">
        <v>0.85025901736902676</v>
      </c>
      <c r="X40">
        <v>0.85025901736902676</v>
      </c>
      <c r="Y40">
        <v>1</v>
      </c>
      <c r="Z40">
        <v>1</v>
      </c>
      <c r="AA40">
        <v>1</v>
      </c>
      <c r="AB40">
        <v>0.85025901736902676</v>
      </c>
      <c r="AC40">
        <v>0.85025901736902676</v>
      </c>
      <c r="AD40">
        <v>0.85025901736902676</v>
      </c>
      <c r="AE40">
        <v>0.85025901736902676</v>
      </c>
      <c r="AF40">
        <v>1</v>
      </c>
      <c r="AG40">
        <v>1</v>
      </c>
      <c r="AH40">
        <v>1</v>
      </c>
      <c r="AI40">
        <v>0.85025901736902676</v>
      </c>
      <c r="AJ40">
        <v>0</v>
      </c>
      <c r="AK40">
        <v>0</v>
      </c>
      <c r="AL40">
        <v>0</v>
      </c>
      <c r="AM40">
        <v>0</v>
      </c>
      <c r="AN40">
        <v>2.2000000000000002</v>
      </c>
      <c r="AO40">
        <v>2.2000000000000002</v>
      </c>
      <c r="AP40">
        <v>2.1908902300206639</v>
      </c>
      <c r="AQ40">
        <v>2.1908902300206639</v>
      </c>
      <c r="AR40">
        <v>1.0236492268287329</v>
      </c>
      <c r="AS40">
        <v>1.0236492268287329</v>
      </c>
      <c r="AT40">
        <v>0.63445063466810936</v>
      </c>
      <c r="AU40">
        <v>0.63445063466810936</v>
      </c>
      <c r="AV40">
        <v>1</v>
      </c>
      <c r="AW40">
        <v>1</v>
      </c>
      <c r="AX40">
        <v>1</v>
      </c>
      <c r="AY40">
        <v>1</v>
      </c>
      <c r="AZ40">
        <v>2</v>
      </c>
      <c r="BA40">
        <v>2</v>
      </c>
      <c r="BB40">
        <v>3</v>
      </c>
      <c r="BC40">
        <v>3</v>
      </c>
      <c r="BD40">
        <v>10</v>
      </c>
      <c r="BE40">
        <v>10</v>
      </c>
      <c r="BF40">
        <v>0</v>
      </c>
      <c r="BG40">
        <v>0</v>
      </c>
      <c r="BH40">
        <v>0</v>
      </c>
      <c r="BI40">
        <v>0</v>
      </c>
      <c r="BJ40">
        <v>7.7437071225608713</v>
      </c>
      <c r="BK40">
        <v>7.2742581034174981E-3</v>
      </c>
      <c r="BL40">
        <v>7.0499999999999989</v>
      </c>
      <c r="BM40">
        <v>1.65726754017613E-2</v>
      </c>
      <c r="BN40">
        <v>3.6874795821718429</v>
      </c>
      <c r="BO40">
        <v>0.1066806800985072</v>
      </c>
      <c r="BP40">
        <v>3.3571428571428559</v>
      </c>
      <c r="BQ40">
        <v>0.15510757606985071</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20</v>
      </c>
      <c r="DB40">
        <v>0</v>
      </c>
      <c r="DC40">
        <v>0</v>
      </c>
      <c r="DD40">
        <v>20</v>
      </c>
      <c r="DE40">
        <v>20</v>
      </c>
      <c r="DF40">
        <v>20</v>
      </c>
      <c r="DG40">
        <v>20</v>
      </c>
      <c r="DH40">
        <v>20</v>
      </c>
      <c r="DI40">
        <v>44</v>
      </c>
      <c r="DJ40">
        <v>44</v>
      </c>
      <c r="DK40">
        <v>0</v>
      </c>
      <c r="DL40">
        <v>0</v>
      </c>
      <c r="DM40">
        <v>0</v>
      </c>
      <c r="DN40">
        <v>0</v>
      </c>
      <c r="DO40">
        <v>44</v>
      </c>
      <c r="DP40">
        <v>44</v>
      </c>
      <c r="DQ40">
        <v>44</v>
      </c>
      <c r="DR40">
        <v>44</v>
      </c>
      <c r="DS40">
        <v>44</v>
      </c>
      <c r="DT40">
        <v>44</v>
      </c>
      <c r="DU40">
        <v>44</v>
      </c>
      <c r="DV40">
        <v>44</v>
      </c>
      <c r="DW40">
        <v>44</v>
      </c>
      <c r="DX40">
        <v>44</v>
      </c>
      <c r="DY40">
        <v>0</v>
      </c>
      <c r="DZ40">
        <v>0</v>
      </c>
      <c r="EA40">
        <v>0</v>
      </c>
      <c r="EB40">
        <v>0</v>
      </c>
      <c r="EC40">
        <v>0</v>
      </c>
      <c r="ED40">
        <v>0</v>
      </c>
      <c r="EE40">
        <v>2.2000000000000002</v>
      </c>
      <c r="EF40">
        <v>2.2000000000000002</v>
      </c>
      <c r="EG40">
        <v>2.2000000000000002</v>
      </c>
      <c r="EH40">
        <v>2.2000000000000002</v>
      </c>
      <c r="EI40">
        <v>2.2000000000000002</v>
      </c>
      <c r="EJ40">
        <v>2.2000000000000002</v>
      </c>
      <c r="EK40">
        <v>2.2000000000000002</v>
      </c>
      <c r="EL40">
        <v>2.2000000000000002</v>
      </c>
      <c r="EM40">
        <v>2.2000000000000002</v>
      </c>
      <c r="EN40">
        <v>2.2000000000000002</v>
      </c>
    </row>
    <row r="41" spans="1:144" x14ac:dyDescent="0.35">
      <c r="A41">
        <v>10</v>
      </c>
      <c r="B41">
        <v>1</v>
      </c>
      <c r="C41">
        <v>10.043406099999631</v>
      </c>
      <c r="D41">
        <v>61.540661199999931</v>
      </c>
      <c r="E41">
        <v>0</v>
      </c>
      <c r="F41">
        <v>71.528566500000125</v>
      </c>
      <c r="G41">
        <v>86.831572400000368</v>
      </c>
      <c r="H41">
        <v>86.831572400000368</v>
      </c>
      <c r="I41">
        <v>86.831572400000368</v>
      </c>
      <c r="J41">
        <v>1.189473594520553</v>
      </c>
      <c r="K41">
        <v>0</v>
      </c>
      <c r="L41">
        <v>0</v>
      </c>
      <c r="M41">
        <v>940.9921875</v>
      </c>
      <c r="N41">
        <v>967.43359375</v>
      </c>
      <c r="O41">
        <v>73</v>
      </c>
      <c r="P41">
        <v>73</v>
      </c>
      <c r="Q41">
        <v>1</v>
      </c>
      <c r="R41">
        <v>0</v>
      </c>
      <c r="S41">
        <v>44</v>
      </c>
      <c r="T41">
        <v>44</v>
      </c>
      <c r="U41">
        <v>0.97101449275362317</v>
      </c>
      <c r="V41">
        <v>0.52925988853720662</v>
      </c>
      <c r="W41">
        <v>0.52925988853720662</v>
      </c>
      <c r="X41">
        <v>0.52925988853720662</v>
      </c>
      <c r="Y41">
        <v>1</v>
      </c>
      <c r="Z41">
        <v>1</v>
      </c>
      <c r="AA41">
        <v>1</v>
      </c>
      <c r="AB41">
        <v>0.52925988853720662</v>
      </c>
      <c r="AC41">
        <v>0.50744538035569786</v>
      </c>
      <c r="AD41">
        <v>0.50744538035569786</v>
      </c>
      <c r="AE41">
        <v>0.50744538035569786</v>
      </c>
      <c r="AF41">
        <v>0.97101449275362317</v>
      </c>
      <c r="AG41">
        <v>0.97101449275362317</v>
      </c>
      <c r="AH41">
        <v>0.97101449275362317</v>
      </c>
      <c r="AI41">
        <v>0.50744538035569786</v>
      </c>
      <c r="AJ41">
        <v>0</v>
      </c>
      <c r="AK41">
        <v>0</v>
      </c>
      <c r="AL41">
        <v>0</v>
      </c>
      <c r="AM41">
        <v>0</v>
      </c>
      <c r="AN41">
        <v>1.6590909090909089</v>
      </c>
      <c r="AO41">
        <v>1.6590909090909089</v>
      </c>
      <c r="AP41">
        <v>1.1801297094295291</v>
      </c>
      <c r="AQ41">
        <v>1.1801297094295291</v>
      </c>
      <c r="AR41">
        <v>0.71131105773834613</v>
      </c>
      <c r="AS41">
        <v>0.71131105773834613</v>
      </c>
      <c r="AT41">
        <v>0.82755458612861521</v>
      </c>
      <c r="AU41">
        <v>0.82755458612861521</v>
      </c>
      <c r="AV41">
        <v>1</v>
      </c>
      <c r="AW41">
        <v>1</v>
      </c>
      <c r="AX41">
        <v>1</v>
      </c>
      <c r="AY41">
        <v>1</v>
      </c>
      <c r="AZ41">
        <v>1</v>
      </c>
      <c r="BA41">
        <v>1</v>
      </c>
      <c r="BB41">
        <v>2</v>
      </c>
      <c r="BC41">
        <v>2</v>
      </c>
      <c r="BD41">
        <v>6</v>
      </c>
      <c r="BE41">
        <v>6</v>
      </c>
      <c r="BF41">
        <v>0</v>
      </c>
      <c r="BG41">
        <v>0</v>
      </c>
      <c r="BH41">
        <v>0</v>
      </c>
      <c r="BI41">
        <v>0</v>
      </c>
      <c r="BJ41">
        <v>3.9311941175783511</v>
      </c>
      <c r="BK41">
        <v>0.1540309971510764</v>
      </c>
      <c r="BL41">
        <v>3.456611570247933</v>
      </c>
      <c r="BM41">
        <v>0.20810180099386161</v>
      </c>
      <c r="BN41">
        <v>2.3694868653896912</v>
      </c>
      <c r="BO41">
        <v>0.32025845117524909</v>
      </c>
      <c r="BP41">
        <v>2.083437110834371</v>
      </c>
      <c r="BQ41">
        <v>0.38462496265170898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44</v>
      </c>
      <c r="DB41">
        <v>0</v>
      </c>
      <c r="DC41">
        <v>0</v>
      </c>
      <c r="DD41">
        <v>44</v>
      </c>
      <c r="DE41">
        <v>44</v>
      </c>
      <c r="DF41">
        <v>44</v>
      </c>
      <c r="DG41">
        <v>44</v>
      </c>
      <c r="DH41">
        <v>44</v>
      </c>
      <c r="DI41">
        <v>73</v>
      </c>
      <c r="DJ41">
        <v>73</v>
      </c>
      <c r="DK41">
        <v>0</v>
      </c>
      <c r="DL41">
        <v>0</v>
      </c>
      <c r="DM41">
        <v>0</v>
      </c>
      <c r="DN41">
        <v>0</v>
      </c>
      <c r="DO41">
        <v>73</v>
      </c>
      <c r="DP41">
        <v>73</v>
      </c>
      <c r="DQ41">
        <v>73</v>
      </c>
      <c r="DR41">
        <v>73</v>
      </c>
      <c r="DS41">
        <v>73</v>
      </c>
      <c r="DT41">
        <v>73</v>
      </c>
      <c r="DU41">
        <v>73</v>
      </c>
      <c r="DV41">
        <v>73</v>
      </c>
      <c r="DW41">
        <v>73</v>
      </c>
      <c r="DX41">
        <v>73</v>
      </c>
      <c r="DY41">
        <v>0</v>
      </c>
      <c r="DZ41">
        <v>0</v>
      </c>
      <c r="EA41">
        <v>0</v>
      </c>
      <c r="EB41">
        <v>0</v>
      </c>
      <c r="EC41">
        <v>0</v>
      </c>
      <c r="ED41">
        <v>0</v>
      </c>
      <c r="EE41">
        <v>1.6590909090909089</v>
      </c>
      <c r="EF41">
        <v>1.6590909090909089</v>
      </c>
      <c r="EG41">
        <v>1.6590909090909089</v>
      </c>
      <c r="EH41">
        <v>1.6590909090909089</v>
      </c>
      <c r="EI41">
        <v>1.6590909090909089</v>
      </c>
      <c r="EJ41">
        <v>1.6590909090909089</v>
      </c>
      <c r="EK41">
        <v>1.6590909090909089</v>
      </c>
      <c r="EL41">
        <v>1.6590909090909089</v>
      </c>
      <c r="EM41">
        <v>1.6590909090909089</v>
      </c>
      <c r="EN41">
        <v>1.6590909090909089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7DCB4-4E47-4263-B2A7-5EBDC18FEF69}">
  <dimension ref="A1"/>
  <sheetViews>
    <sheetView topLeftCell="A4" workbookViewId="0">
      <selection activeCell="A59" sqref="A59:A60"/>
    </sheetView>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2643-CA11-49AB-AABF-BB1EDD57B9E8}">
  <dimension ref="A1"/>
  <sheetViews>
    <sheetView workbookViewId="0">
      <selection activeCell="V51" sqref="V51"/>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46574-C69E-46AE-85B2-1B438C0C6437}">
  <dimension ref="A1"/>
  <sheetViews>
    <sheetView workbookViewId="0">
      <selection activeCell="Q25" sqref="Q25"/>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Global Mode- and Type-Wise</vt:lpstr>
      <vt:lpstr>Globals All Problems Seqa</vt:lpstr>
      <vt:lpstr>Globals PS1</vt:lpstr>
      <vt:lpstr>Globals PS2</vt:lpstr>
      <vt:lpstr>Globals PS3</vt:lpstr>
      <vt:lpstr>Median Cat Plans Min Bound Seqa</vt:lpstr>
      <vt:lpstr>PS1 Min Bound Seqa</vt:lpstr>
      <vt:lpstr>PS2 Min Bound Seqa</vt:lpstr>
      <vt:lpstr>PS3 Min Bound Seqa</vt:lpstr>
      <vt:lpstr>Min Bound Step-Wise</vt:lpstr>
      <vt:lpstr>Standard Step-Wise</vt:lpstr>
      <vt:lpstr>Yield Step-Wise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Kamperis</dc:creator>
  <cp:lastModifiedBy>Oliver Kamperis</cp:lastModifiedBy>
  <dcterms:created xsi:type="dcterms:W3CDTF">2015-06-05T18:17:20Z</dcterms:created>
  <dcterms:modified xsi:type="dcterms:W3CDTF">2022-03-01T21:00:53Z</dcterms:modified>
</cp:coreProperties>
</file>