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Override PartName="/xl/charts/chart2.xml" ContentType="application/vnd.openxmlformats-officedocument.drawingml.chart+xml"/>
  <Override PartName="/xl/ctrlProps/ctrlProp37.xml" ContentType="application/vnd.ms-excel.controlproperties+xml"/>
  <Override PartName="/xl/ctrlProps/ctrlProp2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23.xml" ContentType="application/vnd.ms-excel.controlproperties+xml"/>
  <Override PartName="/xl/ctrlProps/ctrlProp22.xml" ContentType="application/vnd.ms-excel.controlproperties+xml"/>
  <Override PartName="/xl/ctrlProps/ctrlProp32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30.xml" ContentType="application/vnd.ms-excel.controlproperties+xml"/>
  <Override PartName="/xl/ctrlProps/ctrlProp40.xml" ContentType="application/vnd.ms-excel.controlproperties+xml"/>
  <Override PartName="/xl/ctrlProps/ctrlProp21.xml" ContentType="application/vnd.ms-excel.controlproperties+xml"/>
  <Override PartName="/xl/ctrlProps/ctrlProp31.xml" ContentType="application/vnd.ms-excel.controlproperties+xml"/>
  <Override PartName="/xl/ctrlProps/ctrlProp5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harts/colors1.xml" ContentType="application/vnd.ms-office.chartcolorstyle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Excel k pohovoru" sheetId="2" r:id="rId1"/>
    <sheet name="Excel k pohovoru řešení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5" i="2"/>
  <c r="E119"/>
  <c r="B121"/>
  <c r="B132" i="1"/>
  <c r="B122" i="2"/>
  <c r="B123"/>
  <c r="B124"/>
  <c r="B125"/>
  <c r="B126"/>
  <c r="B127"/>
  <c r="B128"/>
  <c r="B129"/>
  <c r="B130"/>
  <c r="B131"/>
  <c r="B132"/>
  <c r="B133"/>
  <c r="B134"/>
  <c r="F88"/>
  <c r="F86"/>
  <c r="F85"/>
  <c r="F84"/>
  <c r="F87"/>
  <c r="C55" l="1"/>
  <c r="C56"/>
  <c r="C57"/>
  <c r="C58"/>
  <c r="C59"/>
  <c r="C60"/>
  <c r="C61"/>
  <c r="C54"/>
  <c r="D38" i="1"/>
  <c r="D40" i="2"/>
  <c r="D39"/>
  <c r="D38"/>
  <c r="B133" i="1" l="1"/>
  <c r="B134"/>
  <c r="B135"/>
  <c r="B136"/>
  <c r="B137"/>
  <c r="B138"/>
  <c r="B139"/>
  <c r="B140"/>
  <c r="B141"/>
  <c r="B142"/>
  <c r="B143"/>
  <c r="B144"/>
  <c r="B145"/>
  <c r="C53"/>
  <c r="C54"/>
  <c r="C55"/>
  <c r="C56"/>
  <c r="C57"/>
  <c r="C58"/>
  <c r="C59"/>
  <c r="C52"/>
  <c r="D37"/>
  <c r="D36"/>
  <c r="C1" i="2"/>
  <c r="C1" i="1"/>
  <c r="B130" l="1"/>
</calcChain>
</file>

<file path=xl/sharedStrings.xml><?xml version="1.0" encoding="utf-8"?>
<sst xmlns="http://schemas.openxmlformats.org/spreadsheetml/2006/main" count="297" uniqueCount="100">
  <si>
    <t>Penny</t>
  </si>
  <si>
    <t>Billa</t>
  </si>
  <si>
    <t>Facebook</t>
  </si>
  <si>
    <t>Microsoft</t>
  </si>
  <si>
    <t>Kaufland</t>
  </si>
  <si>
    <t>Makro</t>
  </si>
  <si>
    <t>Coca  Cola</t>
  </si>
  <si>
    <t>Volkswagen</t>
  </si>
  <si>
    <t>Coca Cola</t>
  </si>
  <si>
    <t>Toyouta</t>
  </si>
  <si>
    <t>Walmart</t>
  </si>
  <si>
    <t>Alphabet</t>
  </si>
  <si>
    <t>Avast</t>
  </si>
  <si>
    <t>Apple</t>
  </si>
  <si>
    <t>Kofola</t>
  </si>
  <si>
    <t>Tržby</t>
  </si>
  <si>
    <t>Společnosti</t>
  </si>
  <si>
    <t>Produkt</t>
  </si>
  <si>
    <t>Produkt B</t>
  </si>
  <si>
    <t>Produkt D</t>
  </si>
  <si>
    <t>Produkt A</t>
  </si>
  <si>
    <t>Produkt C</t>
  </si>
  <si>
    <t>Tržba</t>
  </si>
  <si>
    <t>Množství</t>
  </si>
  <si>
    <t>Srpen 2021</t>
  </si>
  <si>
    <t>Červenec 2021</t>
  </si>
  <si>
    <t>Červen 2021</t>
  </si>
  <si>
    <t>Květen 2021</t>
  </si>
  <si>
    <t>Duben 2021</t>
  </si>
  <si>
    <t>Březen 2021</t>
  </si>
  <si>
    <t>Únor 2021</t>
  </si>
  <si>
    <t>Leden 2021</t>
  </si>
  <si>
    <t>Počet kusů</t>
  </si>
  <si>
    <t>Tržba celkem</t>
  </si>
  <si>
    <t>Produkt H</t>
  </si>
  <si>
    <t>Produkt G</t>
  </si>
  <si>
    <t>Produkt F</t>
  </si>
  <si>
    <t>Produkt E</t>
  </si>
  <si>
    <t>EUR/CZK</t>
  </si>
  <si>
    <t>Cena v EUR</t>
  </si>
  <si>
    <t>Cena v CZK</t>
  </si>
  <si>
    <t>Leden</t>
  </si>
  <si>
    <t>citron</t>
  </si>
  <si>
    <t>pomeranč</t>
  </si>
  <si>
    <t>hruška</t>
  </si>
  <si>
    <t>jablko</t>
  </si>
  <si>
    <t>Hodnota</t>
  </si>
  <si>
    <t>Novotná</t>
  </si>
  <si>
    <t>Petra</t>
  </si>
  <si>
    <t>Petra%Novotná</t>
  </si>
  <si>
    <t>Doskočil</t>
  </si>
  <si>
    <t>Pavel</t>
  </si>
  <si>
    <t>Pavel%Doskočil</t>
  </si>
  <si>
    <t>Novák</t>
  </si>
  <si>
    <t>Zdeněk</t>
  </si>
  <si>
    <t>Zdeněk%Novák</t>
  </si>
  <si>
    <t>Procházková</t>
  </si>
  <si>
    <t>Iveta</t>
  </si>
  <si>
    <t>Iveta%Procházková</t>
  </si>
  <si>
    <t>Pavel%Novák</t>
  </si>
  <si>
    <t>Příjmení</t>
  </si>
  <si>
    <t>Jméno</t>
  </si>
  <si>
    <t>Zaměstnanec</t>
  </si>
  <si>
    <t>Excelový test k pohovoru</t>
  </si>
  <si>
    <t>1) Oddělte jméno a příjmení zaměstnanců do samostatných sloupců</t>
  </si>
  <si>
    <t>Vyřeště úkoly</t>
  </si>
  <si>
    <t>4) Kolik je ve sloupci číselných hodnot?</t>
  </si>
  <si>
    <t>5) Kolik je ve sloupci hodnot celkem?</t>
  </si>
  <si>
    <t>6) Kolikrát se ve sloupci vyskytuje jablko?</t>
  </si>
  <si>
    <t>7) Přepočítejte ceny CZK na EUR</t>
  </si>
  <si>
    <t>Vyřešte úkoly</t>
  </si>
  <si>
    <t>8) Označte ve sloupci Cena v CZK duplicitní hodnoty</t>
  </si>
  <si>
    <t>9) Vytvořte graf jako na obrázku</t>
  </si>
  <si>
    <t>10) Kolik se prodalo kusů Produktu A</t>
  </si>
  <si>
    <t>11) Sečtěte tržby nad 10 000 kč</t>
  </si>
  <si>
    <t>12) Jaká je průměrná tržba produktu D</t>
  </si>
  <si>
    <t>14) Jaká je průměrná cena produktu B?</t>
  </si>
  <si>
    <t>16) Ošetřete, že se do modré buňky mohou zapsat pouze čísla od 1-20</t>
  </si>
  <si>
    <t>17) Vyhledejte tržbu pro společnosti ze zdrojové tabulky</t>
  </si>
  <si>
    <t>Zdrojová tabulka</t>
  </si>
  <si>
    <t>18) Pokud pro společnost nenaleznete tržbu, nahraďte ji nulou</t>
  </si>
  <si>
    <t>19) Použijte na formát tržeb stejný formát jako ve zdrojové tabulce</t>
  </si>
  <si>
    <t>20) Zkontrolujte, že máte tabulku doplněnou správně, pokud oobjevíte chybu, opravte ji</t>
  </si>
  <si>
    <t>13) Z kolik % se podílí na celkových tržbách produkt C</t>
  </si>
  <si>
    <t>15) Vložte rozbalovací seznam z produktů</t>
  </si>
  <si>
    <t>Splněno</t>
  </si>
  <si>
    <t>Celkový počet bodů</t>
  </si>
  <si>
    <t>2) Zobrazte záporné hodnoty v účetním formátu v závorce, například  -1000 &gt; (1 000)</t>
  </si>
  <si>
    <t>3) Obarvěte celý řádek s produktem D na modro (dynamicky, nikoliv manuálně)</t>
  </si>
  <si>
    <t>8) Označte ve sloupci Cena v CZK duplicitní hodnoty na zeleno</t>
  </si>
  <si>
    <t>14) Jaká je průměrná cena produktu B</t>
  </si>
  <si>
    <t>11) Sečtěte tržby nad 10 000 Kč</t>
  </si>
  <si>
    <t>15) Vložte rozbalovací seznam jedinečných produktů</t>
  </si>
  <si>
    <t>SUMIF(A94:A121;"Produkt A";B94:B121)</t>
  </si>
  <si>
    <t>SUMIF(C94:C121;"&gt;"&amp;10000;C94:C121)</t>
  </si>
  <si>
    <t>AVERAGEIF(A94:A121;A101;C94:C121)</t>
  </si>
  <si>
    <t>SUMIF(A94:A121;A99;C94:C121)/SUM(C94:C121)</t>
  </si>
  <si>
    <t>SUMIF(A94:A121;A95;C94:C121)/SUMIF(A94:A121;A95;B94:B121)</t>
  </si>
  <si>
    <t>16) Ošetřete, že se do modré buňky mohou 
zapsat pouze čísla od 1-20</t>
  </si>
  <si>
    <t>=IFERROR(VLOOKUP(TRIM(A121);$D$121:$E$128;2;FALSE);0)</t>
  </si>
</sst>
</file>

<file path=xl/styles.xml><?xml version="1.0" encoding="utf-8"?>
<styleSheet xmlns="http://schemas.openxmlformats.org/spreadsheetml/2006/main">
  <numFmts count="7">
    <numFmt numFmtId="44" formatCode="_-* #,##0.00\ &quot;Kč&quot;_-;\-* #,##0.00\ &quot;Kč&quot;_-;_-* &quot;-&quot;??\ &quot;Kč&quot;_-;_-@_-"/>
    <numFmt numFmtId="164" formatCode="_-* #,##0\ &quot;Kč&quot;_-;\-* #,##0\ &quot;Kč&quot;_-;_-* &quot;-&quot;??\ &quot;Kč&quot;_-;_-@_-"/>
    <numFmt numFmtId="165" formatCode="_-* #,##0.00\ [$€-1]_-;\-* #,##0.00\ [$€-1]_-;_-* &quot;-&quot;??\ [$€-1]_-;_-@_-"/>
    <numFmt numFmtId="166" formatCode="#,##0;\ \(#,##0\)"/>
    <numFmt numFmtId="167" formatCode="#,##0;\(#,##0\)"/>
    <numFmt numFmtId="168" formatCode="_-* #,##0.0\ &quot;Kč&quot;_-;\-* #,##0.0\ &quot;Kč&quot;_-;_-* &quot;-&quot;??\ &quot;Kč&quot;_-;_-@_-"/>
    <numFmt numFmtId="169" formatCode="#,##0.00;\(#,##0.00\)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9" tint="0.79998168889431442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3" fillId="2" borderId="0" xfId="0" applyFont="1" applyFill="1" applyAlignment="1">
      <alignment horizontal="center"/>
    </xf>
    <xf numFmtId="0" fontId="0" fillId="3" borderId="0" xfId="0" applyFill="1"/>
    <xf numFmtId="164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  <xf numFmtId="49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3" fillId="2" borderId="0" xfId="0" applyFont="1" applyFill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4" fillId="4" borderId="0" xfId="0" applyFont="1" applyFill="1"/>
    <xf numFmtId="167" fontId="0" fillId="0" borderId="0" xfId="0" applyNumberFormat="1"/>
    <xf numFmtId="0" fontId="5" fillId="0" borderId="0" xfId="0" applyFont="1"/>
    <xf numFmtId="165" fontId="0" fillId="0" borderId="0" xfId="1" applyNumberFormat="1" applyFont="1"/>
    <xf numFmtId="10" fontId="0" fillId="3" borderId="0" xfId="1" applyNumberFormat="1" applyFont="1" applyFill="1"/>
    <xf numFmtId="168" fontId="6" fillId="0" borderId="0" xfId="1" applyNumberFormat="1" applyFont="1"/>
    <xf numFmtId="0" fontId="0" fillId="0" borderId="0" xfId="0"/>
    <xf numFmtId="0" fontId="0" fillId="0" borderId="0" xfId="0" applyAlignment="1">
      <alignment wrapText="1"/>
    </xf>
    <xf numFmtId="169" fontId="0" fillId="0" borderId="0" xfId="0" applyNumberFormat="1"/>
    <xf numFmtId="0" fontId="0" fillId="6" borderId="0" xfId="0" applyFill="1"/>
    <xf numFmtId="0" fontId="0" fillId="0" borderId="0" xfId="0" quotePrefix="1"/>
    <xf numFmtId="3" fontId="0" fillId="7" borderId="0" xfId="0" applyNumberFormat="1" applyFill="1"/>
  </cellXfs>
  <cellStyles count="2">
    <cellStyle name="Currency" xfId="1" builtinId="4"/>
    <cellStyle name="Normal" xfId="0" builtinId="0"/>
  </cellStyles>
  <dxfs count="8"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barChart>
        <c:barDir val="col"/>
        <c:grouping val="clustered"/>
        <c:ser>
          <c:idx val="0"/>
          <c:order val="0"/>
          <c:cat>
            <c:strRef>
              <c:f>'Excel k pohovoru'!$A$66:$A$73</c:f>
              <c:strCache>
                <c:ptCount val="8"/>
                <c:pt idx="0">
                  <c:v>Leden 2021</c:v>
                </c:pt>
                <c:pt idx="1">
                  <c:v>Únor 2021</c:v>
                </c:pt>
                <c:pt idx="2">
                  <c:v>Březen 2021</c:v>
                </c:pt>
                <c:pt idx="3">
                  <c:v>Duben 2021</c:v>
                </c:pt>
                <c:pt idx="4">
                  <c:v>Květen 2021</c:v>
                </c:pt>
                <c:pt idx="5">
                  <c:v>Červen 2021</c:v>
                </c:pt>
                <c:pt idx="6">
                  <c:v>Červenec 2021</c:v>
                </c:pt>
                <c:pt idx="7">
                  <c:v>Srpen 2021</c:v>
                </c:pt>
              </c:strCache>
            </c:strRef>
          </c:cat>
          <c:val>
            <c:numRef>
              <c:f>'Excel k pohovoru'!$B$66:$B$73</c:f>
              <c:numCache>
                <c:formatCode>_-* #,##0\ "Kč"_-;\-* #,##0\ "Kč"_-;_-* "-"??\ "Kč"_-;_-@_-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1750</c:v>
                </c:pt>
                <c:pt idx="4">
                  <c:v>1550</c:v>
                </c:pt>
                <c:pt idx="5">
                  <c:v>1250</c:v>
                </c:pt>
                <c:pt idx="6">
                  <c:v>1200</c:v>
                </c:pt>
                <c:pt idx="7">
                  <c:v>1000</c:v>
                </c:pt>
              </c:numCache>
            </c:numRef>
          </c:val>
        </c:ser>
        <c:ser>
          <c:idx val="1"/>
          <c:order val="1"/>
          <c:cat>
            <c:strRef>
              <c:f>'Excel k pohovoru'!$A$66:$A$73</c:f>
              <c:strCache>
                <c:ptCount val="8"/>
                <c:pt idx="0">
                  <c:v>Leden 2021</c:v>
                </c:pt>
                <c:pt idx="1">
                  <c:v>Únor 2021</c:v>
                </c:pt>
                <c:pt idx="2">
                  <c:v>Březen 2021</c:v>
                </c:pt>
                <c:pt idx="3">
                  <c:v>Duben 2021</c:v>
                </c:pt>
                <c:pt idx="4">
                  <c:v>Květen 2021</c:v>
                </c:pt>
                <c:pt idx="5">
                  <c:v>Červen 2021</c:v>
                </c:pt>
                <c:pt idx="6">
                  <c:v>Červenec 2021</c:v>
                </c:pt>
                <c:pt idx="7">
                  <c:v>Srpen 2021</c:v>
                </c:pt>
              </c:strCache>
            </c:strRef>
          </c:cat>
          <c:val>
            <c:numRef>
              <c:f>'Excel k pohovoru'!$C$66:$C$73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</c:ser>
        <c:axId val="187007744"/>
        <c:axId val="187009280"/>
      </c:barChart>
      <c:catAx>
        <c:axId val="187007744"/>
        <c:scaling>
          <c:orientation val="minMax"/>
        </c:scaling>
        <c:axPos val="b"/>
        <c:tickLblPos val="nextTo"/>
        <c:crossAx val="187009280"/>
        <c:crosses val="autoZero"/>
        <c:auto val="1"/>
        <c:lblAlgn val="ctr"/>
        <c:lblOffset val="100"/>
      </c:catAx>
      <c:valAx>
        <c:axId val="187009280"/>
        <c:scaling>
          <c:orientation val="minMax"/>
        </c:scaling>
        <c:axPos val="l"/>
        <c:majorGridlines/>
        <c:numFmt formatCode="_-* #,##0\ &quot;Kč&quot;_-;\-* #,##0\ &quot;Kč&quot;_-;_-* &quot;-&quot;??\ &quot;Kč&quot;_-;_-@_-" sourceLinked="1"/>
        <c:tickLblPos val="nextTo"/>
        <c:crossAx val="18700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Vývoj</a:t>
            </a:r>
            <a:r>
              <a:rPr lang="cs-CZ" baseline="0"/>
              <a:t> tržeb a prodaných kusů</a:t>
            </a:r>
            <a:endParaRPr lang="cs-CZ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1"/>
          <c:order val="1"/>
          <c:tx>
            <c:strRef>
              <c:f>'Excel k pohovoru řešení'!$C$63</c:f>
              <c:strCache>
                <c:ptCount val="1"/>
                <c:pt idx="0">
                  <c:v>Počet kusů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'Excel k pohovoru řešení'!$A$64:$A$71</c:f>
              <c:strCache>
                <c:ptCount val="8"/>
                <c:pt idx="0">
                  <c:v>Leden 2021</c:v>
                </c:pt>
                <c:pt idx="1">
                  <c:v>Únor 2021</c:v>
                </c:pt>
                <c:pt idx="2">
                  <c:v>Březen 2021</c:v>
                </c:pt>
                <c:pt idx="3">
                  <c:v>Duben 2021</c:v>
                </c:pt>
                <c:pt idx="4">
                  <c:v>Květen 2021</c:v>
                </c:pt>
                <c:pt idx="5">
                  <c:v>Červen 2021</c:v>
                </c:pt>
                <c:pt idx="6">
                  <c:v>Červenec 2021</c:v>
                </c:pt>
                <c:pt idx="7">
                  <c:v>Srpen 2021</c:v>
                </c:pt>
              </c:strCache>
            </c:strRef>
          </c:cat>
          <c:val>
            <c:numRef>
              <c:f>'Excel k pohovoru řešení'!$C$64:$C$71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A8-466C-A4E4-391C55F3C320}"/>
            </c:ext>
          </c:extLst>
        </c:ser>
        <c:gapWidth val="219"/>
        <c:axId val="188024320"/>
        <c:axId val="188153216"/>
      </c:barChart>
      <c:lineChart>
        <c:grouping val="standard"/>
        <c:ser>
          <c:idx val="0"/>
          <c:order val="0"/>
          <c:tx>
            <c:strRef>
              <c:f>'Excel k pohovoru řešení'!$B$63</c:f>
              <c:strCache>
                <c:ptCount val="1"/>
                <c:pt idx="0">
                  <c:v>Tržba celkem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'Excel k pohovoru řešení'!$A$64:$A$71</c:f>
              <c:strCache>
                <c:ptCount val="8"/>
                <c:pt idx="0">
                  <c:v>Leden 2021</c:v>
                </c:pt>
                <c:pt idx="1">
                  <c:v>Únor 2021</c:v>
                </c:pt>
                <c:pt idx="2">
                  <c:v>Březen 2021</c:v>
                </c:pt>
                <c:pt idx="3">
                  <c:v>Duben 2021</c:v>
                </c:pt>
                <c:pt idx="4">
                  <c:v>Květen 2021</c:v>
                </c:pt>
                <c:pt idx="5">
                  <c:v>Červen 2021</c:v>
                </c:pt>
                <c:pt idx="6">
                  <c:v>Červenec 2021</c:v>
                </c:pt>
                <c:pt idx="7">
                  <c:v>Srpen 2021</c:v>
                </c:pt>
              </c:strCache>
            </c:strRef>
          </c:cat>
          <c:val>
            <c:numRef>
              <c:f>'Excel k pohovoru řešení'!$B$64:$B$71</c:f>
              <c:numCache>
                <c:formatCode>_-* #,##0\ "Kč"_-;\-* #,##0\ "Kč"_-;_-* "-"??\ "Kč"_-;_-@_-</c:formatCode>
                <c:ptCount val="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1750</c:v>
                </c:pt>
                <c:pt idx="4">
                  <c:v>1550</c:v>
                </c:pt>
                <c:pt idx="5">
                  <c:v>1250</c:v>
                </c:pt>
                <c:pt idx="6">
                  <c:v>1200</c:v>
                </c:pt>
                <c:pt idx="7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A8-466C-A4E4-391C55F3C320}"/>
            </c:ext>
          </c:extLst>
        </c:ser>
        <c:marker val="1"/>
        <c:axId val="188149760"/>
        <c:axId val="188151296"/>
      </c:lineChart>
      <c:catAx>
        <c:axId val="188149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151296"/>
        <c:crosses val="autoZero"/>
        <c:auto val="1"/>
        <c:lblAlgn val="ctr"/>
        <c:lblOffset val="100"/>
      </c:catAx>
      <c:valAx>
        <c:axId val="18815129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Tržby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&quot;Kč&quot;_-;\-* #,##0\ &quot;Kč&quot;_-;_-* &quot;-&quot;??\ &quot;Kč&quot;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149760"/>
        <c:crosses val="autoZero"/>
        <c:crossBetween val="between"/>
      </c:valAx>
      <c:valAx>
        <c:axId val="188153216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kusů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024320"/>
        <c:crosses val="max"/>
        <c:crossBetween val="between"/>
      </c:valAx>
      <c:catAx>
        <c:axId val="188024320"/>
        <c:scaling>
          <c:orientation val="minMax"/>
        </c:scaling>
        <c:delete val="1"/>
        <c:axPos val="b"/>
        <c:numFmt formatCode="General" sourceLinked="1"/>
        <c:tickLblPos val="none"/>
        <c:crossAx val="18815321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E$3" lockText="1" noThreeD="1"/>
</file>

<file path=xl/ctrlProps/ctrlProp10.xml><?xml version="1.0" encoding="utf-8"?>
<formControlPr xmlns="http://schemas.microsoft.com/office/spreadsheetml/2009/9/main" objectType="CheckBox" fmlaLink="$G$84" lockText="1" noThreeD="1"/>
</file>

<file path=xl/ctrlProps/ctrlProp11.xml><?xml version="1.0" encoding="utf-8"?>
<formControlPr xmlns="http://schemas.microsoft.com/office/spreadsheetml/2009/9/main" objectType="CheckBox" fmlaLink="$G$85" lockText="1" noThreeD="1"/>
</file>

<file path=xl/ctrlProps/ctrlProp12.xml><?xml version="1.0" encoding="utf-8"?>
<formControlPr xmlns="http://schemas.microsoft.com/office/spreadsheetml/2009/9/main" objectType="CheckBox" fmlaLink="$G$86" lockText="1" noThreeD="1"/>
</file>

<file path=xl/ctrlProps/ctrlProp13.xml><?xml version="1.0" encoding="utf-8"?>
<formControlPr xmlns="http://schemas.microsoft.com/office/spreadsheetml/2009/9/main" objectType="CheckBox" fmlaLink="$G$87" lockText="1" noThreeD="1"/>
</file>

<file path=xl/ctrlProps/ctrlProp14.xml><?xml version="1.0" encoding="utf-8"?>
<formControlPr xmlns="http://schemas.microsoft.com/office/spreadsheetml/2009/9/main" objectType="CheckBox" fmlaLink="$G$88" lockText="1" noThreeD="1"/>
</file>

<file path=xl/ctrlProps/ctrlProp15.xml><?xml version="1.0" encoding="utf-8"?>
<formControlPr xmlns="http://schemas.microsoft.com/office/spreadsheetml/2009/9/main" objectType="CheckBox" fmlaLink="$G$92" lockText="1" noThreeD="1"/>
</file>

<file path=xl/ctrlProps/ctrlProp16.xml><?xml version="1.0" encoding="utf-8"?>
<formControlPr xmlns="http://schemas.microsoft.com/office/spreadsheetml/2009/9/main" objectType="CheckBox" fmlaLink="$D$114" lockText="1" noThreeD="1"/>
</file>

<file path=xl/ctrlProps/ctrlProp17.xml><?xml version="1.0" encoding="utf-8"?>
<formControlPr xmlns="http://schemas.microsoft.com/office/spreadsheetml/2009/9/main" objectType="CheckBox" fmlaLink="$D$116" lockText="1" noThreeD="1"/>
</file>

<file path=xl/ctrlProps/ctrlProp18.xml><?xml version="1.0" encoding="utf-8"?>
<formControlPr xmlns="http://schemas.microsoft.com/office/spreadsheetml/2009/9/main" objectType="CheckBox" fmlaLink="$D$136" lockText="1" noThreeD="1"/>
</file>

<file path=xl/ctrlProps/ctrlProp19.xml><?xml version="1.0" encoding="utf-8"?>
<formControlPr xmlns="http://schemas.microsoft.com/office/spreadsheetml/2009/9/main" objectType="CheckBox" fmlaLink="$D$137" lockText="1" noThreeD="1"/>
</file>

<file path=xl/ctrlProps/ctrlProp2.xml><?xml version="1.0" encoding="utf-8"?>
<formControlPr xmlns="http://schemas.microsoft.com/office/spreadsheetml/2009/9/main" objectType="CheckBox" fmlaLink="$E$13" lockText="1" noThreeD="1"/>
</file>

<file path=xl/ctrlProps/ctrlProp20.xml><?xml version="1.0" encoding="utf-8"?>
<formControlPr xmlns="http://schemas.microsoft.com/office/spreadsheetml/2009/9/main" objectType="CheckBox" fmlaLink="$D$138" lockText="1" noThreeD="1"/>
</file>

<file path=xl/ctrlProps/ctrlProp21.xml><?xml version="1.0" encoding="utf-8"?>
<formControlPr xmlns="http://schemas.microsoft.com/office/spreadsheetml/2009/9/main" objectType="CheckBox" checked="Checked" fmlaLink="$E$3" lockText="1" noThreeD="1"/>
</file>

<file path=xl/ctrlProps/ctrlProp22.xml><?xml version="1.0" encoding="utf-8"?>
<formControlPr xmlns="http://schemas.microsoft.com/office/spreadsheetml/2009/9/main" objectType="CheckBox" checked="Checked" fmlaLink="$E$13" lockText="1" noThreeD="1"/>
</file>

<file path=xl/ctrlProps/ctrlProp23.xml><?xml version="1.0" encoding="utf-8"?>
<formControlPr xmlns="http://schemas.microsoft.com/office/spreadsheetml/2009/9/main" objectType="CheckBox" checked="Checked" fmlaLink="$E$21" lockText="1" noThreeD="1"/>
</file>

<file path=xl/ctrlProps/ctrlProp24.xml><?xml version="1.0" encoding="utf-8"?>
<formControlPr xmlns="http://schemas.microsoft.com/office/spreadsheetml/2009/9/main" objectType="CheckBox" checked="Checked" fmlaLink="$E$36" lockText="1" noThreeD="1"/>
</file>

<file path=xl/ctrlProps/ctrlProp25.xml><?xml version="1.0" encoding="utf-8"?>
<formControlPr xmlns="http://schemas.microsoft.com/office/spreadsheetml/2009/9/main" objectType="CheckBox" checked="Checked" fmlaLink="$E$37" lockText="1" noThreeD="1"/>
</file>

<file path=xl/ctrlProps/ctrlProp26.xml><?xml version="1.0" encoding="utf-8"?>
<formControlPr xmlns="http://schemas.microsoft.com/office/spreadsheetml/2009/9/main" objectType="CheckBox" checked="Checked" fmlaLink="$E$38" lockText="1" noThreeD="1"/>
</file>

<file path=xl/ctrlProps/ctrlProp27.xml><?xml version="1.0" encoding="utf-8"?>
<formControlPr xmlns="http://schemas.microsoft.com/office/spreadsheetml/2009/9/main" objectType="CheckBox" checked="Checked" fmlaLink="$E$47" lockText="1" noThreeD="1"/>
</file>

<file path=xl/ctrlProps/ctrlProp28.xml><?xml version="1.0" encoding="utf-8"?>
<formControlPr xmlns="http://schemas.microsoft.com/office/spreadsheetml/2009/9/main" objectType="CheckBox" checked="Checked" fmlaLink="$E$48" lockText="1" noThreeD="1"/>
</file>

<file path=xl/ctrlProps/ctrlProp29.xml><?xml version="1.0" encoding="utf-8"?>
<formControlPr xmlns="http://schemas.microsoft.com/office/spreadsheetml/2009/9/main" objectType="CheckBox" checked="Checked" fmlaLink="$E$61" lockText="1" noThreeD="1"/>
</file>

<file path=xl/ctrlProps/ctrlProp3.xml><?xml version="1.0" encoding="utf-8"?>
<formControlPr xmlns="http://schemas.microsoft.com/office/spreadsheetml/2009/9/main" objectType="CheckBox" fmlaLink="$E$23" lockText="1" noThreeD="1"/>
</file>

<file path=xl/ctrlProps/ctrlProp30.xml><?xml version="1.0" encoding="utf-8"?>
<formControlPr xmlns="http://schemas.microsoft.com/office/spreadsheetml/2009/9/main" objectType="CheckBox" checked="Checked" fmlaLink="$G$95" lockText="1" noThreeD="1"/>
</file>

<file path=xl/ctrlProps/ctrlProp31.xml><?xml version="1.0" encoding="utf-8"?>
<formControlPr xmlns="http://schemas.microsoft.com/office/spreadsheetml/2009/9/main" objectType="CheckBox" checked="Checked" fmlaLink="$G$96" lockText="1" noThreeD="1"/>
</file>

<file path=xl/ctrlProps/ctrlProp32.xml><?xml version="1.0" encoding="utf-8"?>
<formControlPr xmlns="http://schemas.microsoft.com/office/spreadsheetml/2009/9/main" objectType="CheckBox" checked="Checked" fmlaLink="$G$97" lockText="1" noThreeD="1"/>
</file>

<file path=xl/ctrlProps/ctrlProp33.xml><?xml version="1.0" encoding="utf-8"?>
<formControlPr xmlns="http://schemas.microsoft.com/office/spreadsheetml/2009/9/main" objectType="CheckBox" checked="Checked" fmlaLink="$G$98" lockText="1" noThreeD="1"/>
</file>

<file path=xl/ctrlProps/ctrlProp34.xml><?xml version="1.0" encoding="utf-8"?>
<formControlPr xmlns="http://schemas.microsoft.com/office/spreadsheetml/2009/9/main" objectType="CheckBox" checked="Checked" fmlaLink="$G$99" lockText="1" noThreeD="1"/>
</file>

<file path=xl/ctrlProps/ctrlProp35.xml><?xml version="1.0" encoding="utf-8"?>
<formControlPr xmlns="http://schemas.microsoft.com/office/spreadsheetml/2009/9/main" objectType="CheckBox" checked="Checked" fmlaLink="$G$103" lockText="1" noThreeD="1"/>
</file>

<file path=xl/ctrlProps/ctrlProp36.xml><?xml version="1.0" encoding="utf-8"?>
<formControlPr xmlns="http://schemas.microsoft.com/office/spreadsheetml/2009/9/main" objectType="CheckBox" checked="Checked" fmlaLink="$D$125" lockText="1" noThreeD="1"/>
</file>

<file path=xl/ctrlProps/ctrlProp37.xml><?xml version="1.0" encoding="utf-8"?>
<formControlPr xmlns="http://schemas.microsoft.com/office/spreadsheetml/2009/9/main" objectType="CheckBox" checked="Checked" fmlaLink="$D$127" lockText="1" noThreeD="1"/>
</file>

<file path=xl/ctrlProps/ctrlProp38.xml><?xml version="1.0" encoding="utf-8"?>
<formControlPr xmlns="http://schemas.microsoft.com/office/spreadsheetml/2009/9/main" objectType="CheckBox" checked="Checked" fmlaLink="$D$147" lockText="1" noThreeD="1"/>
</file>

<file path=xl/ctrlProps/ctrlProp39.xml><?xml version="1.0" encoding="utf-8"?>
<formControlPr xmlns="http://schemas.microsoft.com/office/spreadsheetml/2009/9/main" objectType="CheckBox" checked="Checked" fmlaLink="$D$148" lockText="1" noThreeD="1"/>
</file>

<file path=xl/ctrlProps/ctrlProp4.xml><?xml version="1.0" encoding="utf-8"?>
<formControlPr xmlns="http://schemas.microsoft.com/office/spreadsheetml/2009/9/main" objectType="CheckBox" fmlaLink="$E$38" lockText="1" noThreeD="1"/>
</file>

<file path=xl/ctrlProps/ctrlProp40.xml><?xml version="1.0" encoding="utf-8"?>
<formControlPr xmlns="http://schemas.microsoft.com/office/spreadsheetml/2009/9/main" objectType="CheckBox" checked="Checked" fmlaLink="$D$149" lockText="1" noThreeD="1"/>
</file>

<file path=xl/ctrlProps/ctrlProp5.xml><?xml version="1.0" encoding="utf-8"?>
<formControlPr xmlns="http://schemas.microsoft.com/office/spreadsheetml/2009/9/main" objectType="CheckBox" fmlaLink="$E$39" lockText="1" noThreeD="1"/>
</file>

<file path=xl/ctrlProps/ctrlProp6.xml><?xml version="1.0" encoding="utf-8"?>
<formControlPr xmlns="http://schemas.microsoft.com/office/spreadsheetml/2009/9/main" objectType="CheckBox" fmlaLink="$E$40" lockText="1" noThreeD="1"/>
</file>

<file path=xl/ctrlProps/ctrlProp7.xml><?xml version="1.0" encoding="utf-8"?>
<formControlPr xmlns="http://schemas.microsoft.com/office/spreadsheetml/2009/9/main" objectType="CheckBox" fmlaLink="$E$49" lockText="1" noThreeD="1"/>
</file>

<file path=xl/ctrlProps/ctrlProp8.xml><?xml version="1.0" encoding="utf-8"?>
<formControlPr xmlns="http://schemas.microsoft.com/office/spreadsheetml/2009/9/main" objectType="CheckBox" fmlaLink="$E$50" lockText="1" noThreeD="1"/>
</file>

<file path=xl/ctrlProps/ctrlProp9.xml><?xml version="1.0" encoding="utf-8"?>
<formControlPr xmlns="http://schemas.microsoft.com/office/spreadsheetml/2009/9/main" objectType="CheckBox" fmlaLink="$E$6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64</xdr:row>
      <xdr:rowOff>38100</xdr:rowOff>
    </xdr:from>
    <xdr:to>
      <xdr:col>7</xdr:col>
      <xdr:colOff>485775</xdr:colOff>
      <xdr:row>78</xdr:row>
      <xdr:rowOff>123825</xdr:rowOff>
    </xdr:to>
    <xdr:pic>
      <xdr:nvPicPr>
        <xdr:cNvPr id="2" name="Obrázek 1">
          <a:extLst>
            <a:ext uri="{FF2B5EF4-FFF2-40B4-BE49-F238E27FC236}">
              <a16:creationId xmlns="" xmlns:a16="http://schemas.microsoft.com/office/drawing/2014/main" id="{B16B6D17-9D50-40D8-A57F-FB1D559B7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12230100"/>
          <a:ext cx="6086475" cy="27527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1212850</xdr:colOff>
      <xdr:row>65</xdr:row>
      <xdr:rowOff>139700</xdr:rowOff>
    </xdr:from>
    <xdr:to>
      <xdr:col>4</xdr:col>
      <xdr:colOff>717550</xdr:colOff>
      <xdr:row>80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446088</xdr:colOff>
      <xdr:row>62</xdr:row>
      <xdr:rowOff>6350</xdr:rowOff>
    </xdr:from>
    <xdr:to>
      <xdr:col>7</xdr:col>
      <xdr:colOff>3175</xdr:colOff>
      <xdr:row>76</xdr:row>
      <xdr:rowOff>92075</xdr:rowOff>
    </xdr:to>
    <xdr:pic>
      <xdr:nvPicPr>
        <xdr:cNvPr id="4" name="Obrázek 3">
          <a:extLst>
            <a:ext uri="{FF2B5EF4-FFF2-40B4-BE49-F238E27FC236}">
              <a16:creationId xmlns="" xmlns:a16="http://schemas.microsoft.com/office/drawing/2014/main" id="{86B78014-9A5C-9D9A-CC27-C37198BED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2526" y="11817350"/>
          <a:ext cx="6097587" cy="27527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1190624</xdr:colOff>
      <xdr:row>71</xdr:row>
      <xdr:rowOff>65087</xdr:rowOff>
    </xdr:from>
    <xdr:to>
      <xdr:col>3</xdr:col>
      <xdr:colOff>126999</xdr:colOff>
      <xdr:row>86</xdr:row>
      <xdr:rowOff>23812</xdr:rowOff>
    </xdr:to>
    <xdr:graphicFrame macro="">
      <xdr:nvGraphicFramePr>
        <xdr:cNvPr id="5" name="Graf 4">
          <a:extLst>
            <a:ext uri="{FF2B5EF4-FFF2-40B4-BE49-F238E27FC236}">
              <a16:creationId xmlns="" xmlns:a16="http://schemas.microsoft.com/office/drawing/2014/main" id="{7F4CE933-6FF3-9264-85B4-33874C5E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8"/>
  <sheetViews>
    <sheetView tabSelected="1" topLeftCell="A91" zoomScale="120" zoomScaleNormal="120" workbookViewId="0">
      <selection activeCell="C142" sqref="C142"/>
    </sheetView>
  </sheetViews>
  <sheetFormatPr defaultRowHeight="14.4"/>
  <cols>
    <col min="1" max="2" width="24.109375" customWidth="1"/>
    <col min="3" max="3" width="54.33203125" customWidth="1"/>
    <col min="4" max="4" width="35.44140625" customWidth="1"/>
    <col min="5" max="5" width="46.88671875" customWidth="1"/>
    <col min="6" max="6" width="15.44140625" customWidth="1"/>
    <col min="7" max="7" width="17.88671875" customWidth="1"/>
  </cols>
  <sheetData>
    <row r="1" spans="1:5">
      <c r="A1" s="19" t="s">
        <v>63</v>
      </c>
      <c r="B1" s="14" t="s">
        <v>86</v>
      </c>
      <c r="C1" s="16">
        <f>E3+E13+E23+E38+E39+E40+E49+E50+E63+G84+G85+G86+G87+G88+G92+D114+D116+D136+D137+D138</f>
        <v>20</v>
      </c>
    </row>
    <row r="2" spans="1:5">
      <c r="E2" t="s">
        <v>85</v>
      </c>
    </row>
    <row r="3" spans="1:5">
      <c r="A3" t="s">
        <v>64</v>
      </c>
      <c r="E3" s="17" t="b">
        <v>1</v>
      </c>
    </row>
    <row r="5" spans="1:5">
      <c r="A5" s="13" t="s">
        <v>62</v>
      </c>
      <c r="B5" s="2" t="s">
        <v>61</v>
      </c>
      <c r="C5" s="2" t="s">
        <v>60</v>
      </c>
    </row>
    <row r="6" spans="1:5">
      <c r="A6" t="s">
        <v>59</v>
      </c>
      <c r="B6" t="s">
        <v>51</v>
      </c>
      <c r="C6" t="s">
        <v>53</v>
      </c>
    </row>
    <row r="7" spans="1:5">
      <c r="A7" t="s">
        <v>58</v>
      </c>
      <c r="B7" t="s">
        <v>57</v>
      </c>
      <c r="C7" t="s">
        <v>56</v>
      </c>
    </row>
    <row r="8" spans="1:5">
      <c r="A8" t="s">
        <v>55</v>
      </c>
      <c r="B8" t="s">
        <v>54</v>
      </c>
      <c r="C8" t="s">
        <v>53</v>
      </c>
    </row>
    <row r="9" spans="1:5">
      <c r="A9" t="s">
        <v>52</v>
      </c>
      <c r="B9" t="s">
        <v>51</v>
      </c>
      <c r="C9" t="s">
        <v>50</v>
      </c>
    </row>
    <row r="10" spans="1:5">
      <c r="A10" t="s">
        <v>49</v>
      </c>
      <c r="B10" t="s">
        <v>48</v>
      </c>
      <c r="C10" t="s">
        <v>47</v>
      </c>
    </row>
    <row r="13" spans="1:5">
      <c r="A13" t="s">
        <v>87</v>
      </c>
      <c r="E13" s="17" t="b">
        <v>1</v>
      </c>
    </row>
    <row r="15" spans="1:5">
      <c r="A15" s="2" t="s">
        <v>46</v>
      </c>
    </row>
    <row r="16" spans="1:5">
      <c r="A16" s="25">
        <v>-1000</v>
      </c>
    </row>
    <row r="17" spans="1:5">
      <c r="A17" s="25">
        <v>2000</v>
      </c>
    </row>
    <row r="18" spans="1:5">
      <c r="A18" s="25">
        <v>-500</v>
      </c>
    </row>
    <row r="19" spans="1:5">
      <c r="A19" s="25">
        <v>2500</v>
      </c>
    </row>
    <row r="20" spans="1:5">
      <c r="A20" s="12"/>
    </row>
    <row r="21" spans="1:5">
      <c r="A21" s="12"/>
    </row>
    <row r="22" spans="1:5">
      <c r="A22" s="12"/>
    </row>
    <row r="23" spans="1:5">
      <c r="A23" t="s">
        <v>88</v>
      </c>
      <c r="E23" s="17" t="b">
        <v>1</v>
      </c>
    </row>
    <row r="25" spans="1:5">
      <c r="A25" s="9" t="s">
        <v>17</v>
      </c>
      <c r="B25" s="8" t="s">
        <v>41</v>
      </c>
    </row>
    <row r="26" spans="1:5">
      <c r="A26" t="s">
        <v>20</v>
      </c>
      <c r="B26" s="5">
        <v>1000</v>
      </c>
    </row>
    <row r="27" spans="1:5">
      <c r="A27" t="s">
        <v>18</v>
      </c>
      <c r="B27" s="5">
        <v>5000</v>
      </c>
    </row>
    <row r="28" spans="1:5">
      <c r="A28" t="s">
        <v>21</v>
      </c>
      <c r="B28" s="5">
        <v>4000</v>
      </c>
    </row>
    <row r="29" spans="1:5">
      <c r="A29" t="s">
        <v>19</v>
      </c>
      <c r="B29" s="5">
        <v>2500</v>
      </c>
      <c r="C29" s="26"/>
    </row>
    <row r="30" spans="1:5">
      <c r="A30" t="s">
        <v>37</v>
      </c>
      <c r="B30" s="5">
        <v>2250</v>
      </c>
    </row>
    <row r="31" spans="1:5">
      <c r="A31" t="s">
        <v>36</v>
      </c>
      <c r="B31" s="5">
        <v>3500</v>
      </c>
    </row>
    <row r="32" spans="1:5">
      <c r="A32" t="s">
        <v>19</v>
      </c>
      <c r="B32" s="5">
        <v>3000</v>
      </c>
      <c r="C32" s="26"/>
    </row>
    <row r="33" spans="1:5">
      <c r="A33" t="s">
        <v>34</v>
      </c>
      <c r="B33" s="5">
        <v>2000</v>
      </c>
    </row>
    <row r="35" spans="1:5">
      <c r="A35" t="s">
        <v>65</v>
      </c>
    </row>
    <row r="37" spans="1:5">
      <c r="A37" s="2" t="s">
        <v>46</v>
      </c>
    </row>
    <row r="38" spans="1:5">
      <c r="A38" s="11">
        <v>100</v>
      </c>
      <c r="C38" t="s">
        <v>66</v>
      </c>
      <c r="D38" s="15">
        <f>COUNT(A38:A47)</f>
        <v>5</v>
      </c>
      <c r="E38" s="17" t="b">
        <v>1</v>
      </c>
    </row>
    <row r="39" spans="1:5">
      <c r="A39" s="11" t="s">
        <v>45</v>
      </c>
      <c r="C39" t="s">
        <v>67</v>
      </c>
      <c r="D39" s="15">
        <f>COUNTA(A38:A47)</f>
        <v>10</v>
      </c>
      <c r="E39" s="17" t="b">
        <v>1</v>
      </c>
    </row>
    <row r="40" spans="1:5">
      <c r="A40" s="11">
        <v>200</v>
      </c>
      <c r="C40" t="s">
        <v>68</v>
      </c>
      <c r="D40" s="15">
        <f>COUNTA(A39,A38:A47)</f>
        <v>11</v>
      </c>
      <c r="E40" s="17" t="b">
        <v>1</v>
      </c>
    </row>
    <row r="41" spans="1:5">
      <c r="A41" s="11" t="s">
        <v>45</v>
      </c>
    </row>
    <row r="42" spans="1:5">
      <c r="A42" s="11" t="s">
        <v>44</v>
      </c>
    </row>
    <row r="43" spans="1:5">
      <c r="A43" s="11" t="s">
        <v>43</v>
      </c>
    </row>
    <row r="44" spans="1:5">
      <c r="A44" s="11">
        <v>250</v>
      </c>
    </row>
    <row r="45" spans="1:5">
      <c r="A45" s="11">
        <v>50</v>
      </c>
    </row>
    <row r="46" spans="1:5">
      <c r="A46" s="11">
        <v>300</v>
      </c>
    </row>
    <row r="47" spans="1:5">
      <c r="A47" s="11" t="s">
        <v>42</v>
      </c>
    </row>
    <row r="49" spans="1:5">
      <c r="A49" t="s">
        <v>69</v>
      </c>
      <c r="E49" s="17" t="b">
        <v>1</v>
      </c>
    </row>
    <row r="50" spans="1:5">
      <c r="A50" t="s">
        <v>71</v>
      </c>
      <c r="E50" s="17" t="b">
        <v>1</v>
      </c>
    </row>
    <row r="52" spans="1:5">
      <c r="B52" t="s">
        <v>38</v>
      </c>
      <c r="C52" s="15">
        <v>25.5</v>
      </c>
    </row>
    <row r="53" spans="1:5">
      <c r="A53" s="9" t="s">
        <v>17</v>
      </c>
      <c r="B53" s="8" t="s">
        <v>40</v>
      </c>
      <c r="C53" s="8" t="s">
        <v>39</v>
      </c>
    </row>
    <row r="54" spans="1:5">
      <c r="A54" t="s">
        <v>20</v>
      </c>
      <c r="B54" s="5">
        <v>1000</v>
      </c>
      <c r="C54" s="5">
        <f>B54/$C$52</f>
        <v>39.215686274509807</v>
      </c>
    </row>
    <row r="55" spans="1:5">
      <c r="A55" t="s">
        <v>18</v>
      </c>
      <c r="B55" s="5">
        <v>1500</v>
      </c>
      <c r="C55" s="5">
        <f t="shared" ref="C55:C61" si="0">B55/$C$52</f>
        <v>58.823529411764703</v>
      </c>
    </row>
    <row r="56" spans="1:5">
      <c r="A56" t="s">
        <v>21</v>
      </c>
      <c r="B56" s="5">
        <v>2000</v>
      </c>
      <c r="C56" s="5">
        <f t="shared" si="0"/>
        <v>78.431372549019613</v>
      </c>
    </row>
    <row r="57" spans="1:5">
      <c r="A57" t="s">
        <v>19</v>
      </c>
      <c r="B57" s="5">
        <v>1750</v>
      </c>
      <c r="C57" s="5">
        <f t="shared" si="0"/>
        <v>68.627450980392155</v>
      </c>
    </row>
    <row r="58" spans="1:5">
      <c r="A58" t="s">
        <v>37</v>
      </c>
      <c r="B58" s="5">
        <v>1550</v>
      </c>
      <c r="C58" s="5">
        <f t="shared" si="0"/>
        <v>60.784313725490193</v>
      </c>
    </row>
    <row r="59" spans="1:5">
      <c r="A59" t="s">
        <v>36</v>
      </c>
      <c r="B59" s="5">
        <v>1250</v>
      </c>
      <c r="C59" s="5">
        <f t="shared" si="0"/>
        <v>49.019607843137258</v>
      </c>
    </row>
    <row r="60" spans="1:5">
      <c r="A60" t="s">
        <v>35</v>
      </c>
      <c r="B60" s="5">
        <v>1200</v>
      </c>
      <c r="C60" s="5">
        <f t="shared" si="0"/>
        <v>47.058823529411768</v>
      </c>
    </row>
    <row r="61" spans="1:5">
      <c r="A61" t="s">
        <v>34</v>
      </c>
      <c r="B61" s="5">
        <v>1000</v>
      </c>
      <c r="C61" s="5">
        <f t="shared" si="0"/>
        <v>39.215686274509807</v>
      </c>
    </row>
    <row r="62" spans="1:5">
      <c r="B62" s="5"/>
    </row>
    <row r="63" spans="1:5">
      <c r="A63" t="s">
        <v>72</v>
      </c>
      <c r="B63" s="5"/>
      <c r="E63" s="17" t="b">
        <v>1</v>
      </c>
    </row>
    <row r="65" spans="1:3">
      <c r="A65" s="9" t="s">
        <v>17</v>
      </c>
      <c r="B65" s="8" t="s">
        <v>33</v>
      </c>
      <c r="C65" s="8" t="s">
        <v>32</v>
      </c>
    </row>
    <row r="66" spans="1:3">
      <c r="A66" s="7" t="s">
        <v>31</v>
      </c>
      <c r="B66" s="5">
        <v>1000</v>
      </c>
      <c r="C66">
        <v>10</v>
      </c>
    </row>
    <row r="67" spans="1:3">
      <c r="A67" s="7" t="s">
        <v>30</v>
      </c>
      <c r="B67" s="5">
        <v>1500</v>
      </c>
      <c r="C67">
        <v>5</v>
      </c>
    </row>
    <row r="68" spans="1:3">
      <c r="A68" s="7" t="s">
        <v>29</v>
      </c>
      <c r="B68" s="5">
        <v>2000</v>
      </c>
      <c r="C68">
        <v>4</v>
      </c>
    </row>
    <row r="69" spans="1:3">
      <c r="A69" s="7" t="s">
        <v>28</v>
      </c>
      <c r="B69" s="5">
        <v>1750</v>
      </c>
      <c r="C69">
        <v>2</v>
      </c>
    </row>
    <row r="70" spans="1:3">
      <c r="A70" s="7" t="s">
        <v>27</v>
      </c>
      <c r="B70" s="5">
        <v>1550</v>
      </c>
      <c r="C70">
        <v>10</v>
      </c>
    </row>
    <row r="71" spans="1:3">
      <c r="A71" s="7" t="s">
        <v>26</v>
      </c>
      <c r="B71" s="5">
        <v>1250</v>
      </c>
      <c r="C71">
        <v>5</v>
      </c>
    </row>
    <row r="72" spans="1:3">
      <c r="A72" s="7" t="s">
        <v>25</v>
      </c>
      <c r="B72" s="5">
        <v>1200</v>
      </c>
      <c r="C72">
        <v>8</v>
      </c>
    </row>
    <row r="73" spans="1:3">
      <c r="A73" s="7" t="s">
        <v>24</v>
      </c>
      <c r="B73" s="5">
        <v>1000</v>
      </c>
      <c r="C73">
        <v>9</v>
      </c>
    </row>
    <row r="77" spans="1:3">
      <c r="C77" s="26"/>
    </row>
    <row r="78" spans="1:3">
      <c r="C78" s="26"/>
    </row>
    <row r="79" spans="1:3">
      <c r="C79" s="26"/>
    </row>
    <row r="80" spans="1:3">
      <c r="A80" s="7" t="s">
        <v>70</v>
      </c>
    </row>
    <row r="82" spans="1:7">
      <c r="A82" s="2" t="s">
        <v>17</v>
      </c>
      <c r="B82" s="2" t="s">
        <v>23</v>
      </c>
      <c r="C82" s="2" t="s">
        <v>22</v>
      </c>
    </row>
    <row r="83" spans="1:7">
      <c r="A83" t="s">
        <v>20</v>
      </c>
      <c r="B83">
        <v>17</v>
      </c>
      <c r="C83" s="5">
        <v>3009</v>
      </c>
    </row>
    <row r="84" spans="1:7">
      <c r="A84" t="s">
        <v>18</v>
      </c>
      <c r="B84">
        <v>14</v>
      </c>
      <c r="C84" s="5">
        <v>13958</v>
      </c>
      <c r="D84" s="4"/>
      <c r="E84" t="s">
        <v>73</v>
      </c>
      <c r="F84" s="3">
        <f>SUMIF(A83:A110,"Produkt A",B83:B110)</f>
        <v>89</v>
      </c>
      <c r="G84" s="17" t="b">
        <v>1</v>
      </c>
    </row>
    <row r="85" spans="1:7">
      <c r="A85" t="s">
        <v>20</v>
      </c>
      <c r="B85">
        <v>1</v>
      </c>
      <c r="C85" s="5">
        <v>123</v>
      </c>
      <c r="E85" t="s">
        <v>74</v>
      </c>
      <c r="F85" s="6">
        <f>SUMIF(C83:C110,"&gt;"&amp;10000,C83:C110)</f>
        <v>100813</v>
      </c>
      <c r="G85" s="17" t="b">
        <v>1</v>
      </c>
    </row>
    <row r="86" spans="1:7">
      <c r="A86" t="s">
        <v>18</v>
      </c>
      <c r="B86">
        <v>16</v>
      </c>
      <c r="C86" s="5">
        <v>9392</v>
      </c>
      <c r="D86" s="4"/>
      <c r="E86" t="s">
        <v>75</v>
      </c>
      <c r="F86" s="6">
        <f>AVERAGEIF(A83:A110,A90,C83:C110)</f>
        <v>7238.625</v>
      </c>
      <c r="G86" s="17" t="b">
        <v>1</v>
      </c>
    </row>
    <row r="87" spans="1:7">
      <c r="A87" t="s">
        <v>20</v>
      </c>
      <c r="B87">
        <v>11</v>
      </c>
      <c r="C87" s="5">
        <v>2409</v>
      </c>
      <c r="E87" t="s">
        <v>83</v>
      </c>
      <c r="F87" s="21">
        <f>SUMIF(A83:A110,A88,C83:C110)/SUM(C83:C110)</f>
        <v>0.25609131556658593</v>
      </c>
      <c r="G87" s="17" t="b">
        <v>1</v>
      </c>
    </row>
    <row r="88" spans="1:7">
      <c r="A88" t="s">
        <v>21</v>
      </c>
      <c r="B88">
        <v>20</v>
      </c>
      <c r="C88" s="5">
        <v>13440</v>
      </c>
      <c r="E88" t="s">
        <v>76</v>
      </c>
      <c r="F88" s="6">
        <f>SUMIF(A83:A110,A86,C83:C110)/SUMIF(A83:A110,A95,B83:B110)</f>
        <v>924.3125</v>
      </c>
      <c r="G88" s="17" t="b">
        <v>1</v>
      </c>
    </row>
    <row r="89" spans="1:7">
      <c r="A89" t="s">
        <v>21</v>
      </c>
      <c r="B89">
        <v>7</v>
      </c>
      <c r="C89" s="5">
        <v>5992</v>
      </c>
    </row>
    <row r="90" spans="1:7">
      <c r="A90" t="s">
        <v>19</v>
      </c>
      <c r="B90">
        <v>2</v>
      </c>
      <c r="C90" s="5">
        <v>366</v>
      </c>
    </row>
    <row r="91" spans="1:7">
      <c r="A91" t="s">
        <v>20</v>
      </c>
      <c r="B91">
        <v>8</v>
      </c>
      <c r="C91" s="5">
        <v>1912</v>
      </c>
    </row>
    <row r="92" spans="1:7">
      <c r="A92" t="s">
        <v>20</v>
      </c>
      <c r="B92">
        <v>10</v>
      </c>
      <c r="C92" s="5">
        <v>4420</v>
      </c>
      <c r="E92" t="s">
        <v>84</v>
      </c>
      <c r="F92" s="3"/>
      <c r="G92" s="17" t="b">
        <v>1</v>
      </c>
    </row>
    <row r="93" spans="1:7">
      <c r="A93" t="s">
        <v>19</v>
      </c>
      <c r="B93">
        <v>10</v>
      </c>
      <c r="C93" s="5">
        <v>5460</v>
      </c>
      <c r="F93" s="23" t="s">
        <v>20</v>
      </c>
    </row>
    <row r="94" spans="1:7">
      <c r="A94" t="s">
        <v>21</v>
      </c>
      <c r="B94">
        <v>18</v>
      </c>
      <c r="C94" s="5">
        <v>14562</v>
      </c>
      <c r="F94" s="23" t="s">
        <v>18</v>
      </c>
    </row>
    <row r="95" spans="1:7">
      <c r="A95" t="s">
        <v>21</v>
      </c>
      <c r="B95">
        <v>19</v>
      </c>
      <c r="C95" s="5">
        <v>18012</v>
      </c>
      <c r="F95" s="23" t="s">
        <v>21</v>
      </c>
    </row>
    <row r="96" spans="1:7">
      <c r="A96" t="s">
        <v>19</v>
      </c>
      <c r="B96">
        <v>14</v>
      </c>
      <c r="C96" s="5">
        <v>6328</v>
      </c>
      <c r="F96" s="23" t="s">
        <v>19</v>
      </c>
    </row>
    <row r="97" spans="1:4">
      <c r="A97" t="s">
        <v>20</v>
      </c>
      <c r="B97">
        <v>5</v>
      </c>
      <c r="C97" s="5">
        <v>2780</v>
      </c>
    </row>
    <row r="98" spans="1:4">
      <c r="A98" t="s">
        <v>19</v>
      </c>
      <c r="B98">
        <v>13</v>
      </c>
      <c r="C98" s="5">
        <v>7306</v>
      </c>
    </row>
    <row r="99" spans="1:4">
      <c r="A99" t="s">
        <v>18</v>
      </c>
      <c r="B99">
        <v>17</v>
      </c>
      <c r="C99" s="5">
        <v>4097</v>
      </c>
      <c r="D99" s="4"/>
    </row>
    <row r="100" spans="1:4">
      <c r="A100" t="s">
        <v>18</v>
      </c>
      <c r="B100">
        <v>19</v>
      </c>
      <c r="C100" s="5">
        <v>10184</v>
      </c>
      <c r="D100" s="4"/>
    </row>
    <row r="101" spans="1:4">
      <c r="A101" t="s">
        <v>20</v>
      </c>
      <c r="B101">
        <v>14</v>
      </c>
      <c r="C101" s="5">
        <v>3430</v>
      </c>
    </row>
    <row r="102" spans="1:4">
      <c r="A102" t="s">
        <v>19</v>
      </c>
      <c r="B102">
        <v>18</v>
      </c>
      <c r="C102" s="5">
        <v>17172</v>
      </c>
    </row>
    <row r="103" spans="1:4">
      <c r="A103" t="s">
        <v>20</v>
      </c>
      <c r="B103">
        <v>10</v>
      </c>
      <c r="C103" s="5">
        <v>5290</v>
      </c>
    </row>
    <row r="104" spans="1:4">
      <c r="A104" t="s">
        <v>19</v>
      </c>
      <c r="B104">
        <v>9</v>
      </c>
      <c r="C104" s="5">
        <v>7785</v>
      </c>
    </row>
    <row r="105" spans="1:4">
      <c r="A105" t="s">
        <v>19</v>
      </c>
      <c r="B105">
        <v>20</v>
      </c>
      <c r="C105" s="5">
        <v>8340</v>
      </c>
    </row>
    <row r="106" spans="1:4">
      <c r="A106" t="s">
        <v>20</v>
      </c>
      <c r="B106">
        <v>4</v>
      </c>
      <c r="C106" s="5">
        <v>1956</v>
      </c>
    </row>
    <row r="107" spans="1:4">
      <c r="A107" t="s">
        <v>20</v>
      </c>
      <c r="B107">
        <v>9</v>
      </c>
      <c r="C107" s="5">
        <v>8676</v>
      </c>
    </row>
    <row r="108" spans="1:4">
      <c r="A108" t="s">
        <v>18</v>
      </c>
      <c r="B108">
        <v>20</v>
      </c>
      <c r="C108" s="5">
        <v>8040</v>
      </c>
      <c r="D108" s="4"/>
    </row>
    <row r="109" spans="1:4">
      <c r="A109" t="s">
        <v>19</v>
      </c>
      <c r="B109">
        <v>16</v>
      </c>
      <c r="C109" s="5">
        <v>5152</v>
      </c>
    </row>
    <row r="110" spans="1:4">
      <c r="A110" t="s">
        <v>18</v>
      </c>
      <c r="B110">
        <v>15</v>
      </c>
      <c r="C110" s="5">
        <v>13485</v>
      </c>
      <c r="D110" s="4"/>
    </row>
    <row r="114" spans="1:5" ht="43.2">
      <c r="A114" s="24" t="s">
        <v>98</v>
      </c>
      <c r="C114" s="3"/>
      <c r="D114" s="17" t="b">
        <v>1</v>
      </c>
    </row>
    <row r="116" spans="1:5">
      <c r="A116" t="s">
        <v>78</v>
      </c>
      <c r="D116" s="17" t="b">
        <v>1</v>
      </c>
    </row>
    <row r="119" spans="1:5">
      <c r="B119" s="1"/>
      <c r="C119" s="27" t="s">
        <v>99</v>
      </c>
      <c r="D119" t="s">
        <v>79</v>
      </c>
      <c r="E119" s="28">
        <f>SUM(E121:E128)</f>
        <v>530000</v>
      </c>
    </row>
    <row r="120" spans="1:5">
      <c r="A120" s="2" t="s">
        <v>17</v>
      </c>
      <c r="B120" s="2" t="s">
        <v>15</v>
      </c>
      <c r="D120" s="2" t="s">
        <v>16</v>
      </c>
      <c r="E120" s="2" t="s">
        <v>15</v>
      </c>
    </row>
    <row r="121" spans="1:5">
      <c r="A121" t="s">
        <v>13</v>
      </c>
      <c r="B121" s="1">
        <f>IFERROR(VLOOKUP(TRIM(A121),$D$121:$E$128,2,FALSE),0)</f>
        <v>50000</v>
      </c>
      <c r="D121" t="s">
        <v>3</v>
      </c>
      <c r="E121" s="1">
        <v>100000</v>
      </c>
    </row>
    <row r="122" spans="1:5">
      <c r="A122" t="s">
        <v>14</v>
      </c>
      <c r="B122" s="1">
        <f t="shared" ref="B122:B134" si="1">IFERROR(VLOOKUP(TRIM(A122),$D$121:$E$128,2,FALSE),0)</f>
        <v>0</v>
      </c>
      <c r="D122" t="s">
        <v>13</v>
      </c>
      <c r="E122" s="1">
        <v>50000</v>
      </c>
    </row>
    <row r="123" spans="1:5">
      <c r="A123" t="s">
        <v>12</v>
      </c>
      <c r="B123" s="1">
        <f t="shared" si="1"/>
        <v>0</v>
      </c>
      <c r="D123" t="s">
        <v>2</v>
      </c>
      <c r="E123" s="1">
        <v>75000</v>
      </c>
    </row>
    <row r="124" spans="1:5">
      <c r="A124" t="s">
        <v>11</v>
      </c>
      <c r="B124" s="1">
        <f t="shared" si="1"/>
        <v>80000</v>
      </c>
      <c r="D124" t="s">
        <v>11</v>
      </c>
      <c r="E124" s="1">
        <v>80000</v>
      </c>
    </row>
    <row r="125" spans="1:5">
      <c r="A125" t="s">
        <v>10</v>
      </c>
      <c r="B125" s="1">
        <f t="shared" si="1"/>
        <v>45000</v>
      </c>
      <c r="D125" t="s">
        <v>10</v>
      </c>
      <c r="E125" s="1">
        <v>45000</v>
      </c>
    </row>
    <row r="126" spans="1:5">
      <c r="A126" t="s">
        <v>9</v>
      </c>
      <c r="B126" s="1">
        <f t="shared" si="1"/>
        <v>0</v>
      </c>
      <c r="D126" t="s">
        <v>8</v>
      </c>
      <c r="E126" s="1">
        <v>120000</v>
      </c>
    </row>
    <row r="127" spans="1:5">
      <c r="A127" t="s">
        <v>7</v>
      </c>
      <c r="B127" s="1">
        <f t="shared" si="1"/>
        <v>0</v>
      </c>
      <c r="D127" t="s">
        <v>5</v>
      </c>
      <c r="E127" s="1">
        <v>25000</v>
      </c>
    </row>
    <row r="128" spans="1:5">
      <c r="A128" s="23" t="s">
        <v>8</v>
      </c>
      <c r="B128" s="1">
        <f t="shared" si="1"/>
        <v>120000</v>
      </c>
      <c r="D128" t="s">
        <v>0</v>
      </c>
      <c r="E128" s="1">
        <v>35000</v>
      </c>
    </row>
    <row r="129" spans="1:6">
      <c r="A129" t="s">
        <v>5</v>
      </c>
      <c r="B129" s="1">
        <f t="shared" si="1"/>
        <v>25000</v>
      </c>
      <c r="F129" s="1"/>
    </row>
    <row r="130" spans="1:6">
      <c r="A130" t="s">
        <v>4</v>
      </c>
      <c r="B130" s="1">
        <f t="shared" si="1"/>
        <v>0</v>
      </c>
      <c r="F130" s="1"/>
    </row>
    <row r="131" spans="1:6">
      <c r="A131" t="s">
        <v>3</v>
      </c>
      <c r="B131" s="1">
        <f t="shared" si="1"/>
        <v>100000</v>
      </c>
      <c r="F131" s="1"/>
    </row>
    <row r="132" spans="1:6">
      <c r="A132" t="s">
        <v>2</v>
      </c>
      <c r="B132" s="1">
        <f t="shared" si="1"/>
        <v>75000</v>
      </c>
      <c r="F132" s="1"/>
    </row>
    <row r="133" spans="1:6">
      <c r="A133" t="s">
        <v>1</v>
      </c>
      <c r="B133" s="1">
        <f t="shared" si="1"/>
        <v>0</v>
      </c>
      <c r="F133" s="1"/>
    </row>
    <row r="134" spans="1:6">
      <c r="A134" t="s">
        <v>0</v>
      </c>
      <c r="B134" s="1">
        <f t="shared" si="1"/>
        <v>35000</v>
      </c>
      <c r="F134" s="1"/>
    </row>
    <row r="135" spans="1:6">
      <c r="B135" s="28">
        <f>SUM(B121:B134)</f>
        <v>530000</v>
      </c>
      <c r="F135" s="1"/>
    </row>
    <row r="136" spans="1:6">
      <c r="A136" t="s">
        <v>80</v>
      </c>
      <c r="D136" s="17" t="b">
        <v>1</v>
      </c>
      <c r="F136" s="1"/>
    </row>
    <row r="137" spans="1:6">
      <c r="A137" t="s">
        <v>81</v>
      </c>
      <c r="D137" s="17" t="b">
        <v>1</v>
      </c>
      <c r="F137" s="1"/>
    </row>
    <row r="138" spans="1:6">
      <c r="A138" t="s">
        <v>82</v>
      </c>
      <c r="D138" s="17" t="b">
        <v>1</v>
      </c>
    </row>
  </sheetData>
  <conditionalFormatting sqref="A35">
    <cfRule type="expression" dxfId="7" priority="6">
      <formula>$A35="Produkt D"</formula>
    </cfRule>
  </conditionalFormatting>
  <conditionalFormatting sqref="A66:A73 A80">
    <cfRule type="expression" dxfId="6" priority="5">
      <formula>$A66="Produkt D"</formula>
    </cfRule>
  </conditionalFormatting>
  <conditionalFormatting sqref="A26:B33">
    <cfRule type="cellIs" dxfId="5" priority="4" operator="equal">
      <formula>$A$29</formula>
    </cfRule>
    <cfRule type="cellIs" dxfId="4" priority="3" operator="equal">
      <formula>$A$29</formula>
    </cfRule>
    <cfRule type="cellIs" dxfId="3" priority="1" operator="equal">
      <formula>$A$29</formula>
    </cfRule>
  </conditionalFormatting>
  <conditionalFormatting sqref="B66:B73">
    <cfRule type="duplicateValues" dxfId="2" priority="2"/>
  </conditionalFormatting>
  <dataValidations count="2">
    <dataValidation type="list" allowBlank="1" showInputMessage="1" showErrorMessage="1" sqref="F92">
      <formula1>$F$93:$F$96</formula1>
    </dataValidation>
    <dataValidation type="whole" allowBlank="1" showInputMessage="1" showErrorMessage="1" sqref="C114">
      <formula1>1</formula1>
      <formula2>20</formula2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9"/>
  <sheetViews>
    <sheetView zoomScaleNormal="100" workbookViewId="0">
      <selection activeCell="E131" sqref="E131"/>
    </sheetView>
  </sheetViews>
  <sheetFormatPr defaultRowHeight="14.4"/>
  <cols>
    <col min="1" max="1" width="24.109375" customWidth="1"/>
    <col min="2" max="2" width="37.109375" customWidth="1"/>
    <col min="3" max="3" width="38.44140625" bestFit="1" customWidth="1"/>
    <col min="4" max="4" width="16.33203125" customWidth="1"/>
    <col min="5" max="5" width="48.44140625" bestFit="1" customWidth="1"/>
    <col min="6" max="6" width="15.44140625" customWidth="1"/>
    <col min="7" max="7" width="17.88671875" customWidth="1"/>
  </cols>
  <sheetData>
    <row r="1" spans="1:5">
      <c r="A1" s="19" t="s">
        <v>63</v>
      </c>
      <c r="B1" s="14" t="s">
        <v>86</v>
      </c>
      <c r="C1" s="16">
        <f>E3+E13+E21+E36+E37+E38+E47+E48+E61+G95+G96+G97+G98+G99+G103+D125+D127+D147+D148+D149</f>
        <v>20</v>
      </c>
    </row>
    <row r="2" spans="1:5">
      <c r="E2" t="s">
        <v>85</v>
      </c>
    </row>
    <row r="3" spans="1:5">
      <c r="A3" t="s">
        <v>64</v>
      </c>
      <c r="E3" s="17" t="b">
        <v>1</v>
      </c>
    </row>
    <row r="5" spans="1:5">
      <c r="A5" s="13" t="s">
        <v>62</v>
      </c>
      <c r="B5" s="2" t="s">
        <v>61</v>
      </c>
      <c r="C5" s="2" t="s">
        <v>60</v>
      </c>
    </row>
    <row r="6" spans="1:5">
      <c r="A6" t="s">
        <v>59</v>
      </c>
      <c r="B6" t="s">
        <v>51</v>
      </c>
      <c r="C6" t="s">
        <v>53</v>
      </c>
    </row>
    <row r="7" spans="1:5">
      <c r="A7" t="s">
        <v>58</v>
      </c>
      <c r="B7" t="s">
        <v>57</v>
      </c>
      <c r="C7" t="s">
        <v>56</v>
      </c>
    </row>
    <row r="8" spans="1:5">
      <c r="A8" t="s">
        <v>55</v>
      </c>
      <c r="B8" t="s">
        <v>54</v>
      </c>
      <c r="C8" t="s">
        <v>53</v>
      </c>
    </row>
    <row r="9" spans="1:5">
      <c r="A9" t="s">
        <v>52</v>
      </c>
      <c r="B9" t="s">
        <v>51</v>
      </c>
      <c r="C9" t="s">
        <v>50</v>
      </c>
    </row>
    <row r="10" spans="1:5">
      <c r="A10" t="s">
        <v>49</v>
      </c>
      <c r="B10" t="s">
        <v>48</v>
      </c>
      <c r="C10" t="s">
        <v>47</v>
      </c>
    </row>
    <row r="13" spans="1:5">
      <c r="A13" t="s">
        <v>87</v>
      </c>
      <c r="E13" s="17" t="b">
        <v>1</v>
      </c>
    </row>
    <row r="15" spans="1:5">
      <c r="A15" s="2" t="s">
        <v>46</v>
      </c>
    </row>
    <row r="16" spans="1:5">
      <c r="A16" s="18">
        <v>-1000</v>
      </c>
    </row>
    <row r="17" spans="1:5">
      <c r="A17" s="18">
        <v>2000</v>
      </c>
    </row>
    <row r="18" spans="1:5">
      <c r="A18" s="18">
        <v>-500</v>
      </c>
    </row>
    <row r="19" spans="1:5">
      <c r="A19" s="18">
        <v>2500</v>
      </c>
    </row>
    <row r="20" spans="1:5">
      <c r="A20" s="12"/>
    </row>
    <row r="21" spans="1:5">
      <c r="A21" t="s">
        <v>88</v>
      </c>
      <c r="E21" s="17" t="b">
        <v>1</v>
      </c>
    </row>
    <row r="23" spans="1:5">
      <c r="A23" s="9" t="s">
        <v>17</v>
      </c>
      <c r="B23" s="8" t="s">
        <v>41</v>
      </c>
    </row>
    <row r="24" spans="1:5">
      <c r="A24" t="s">
        <v>20</v>
      </c>
      <c r="B24" s="5">
        <v>1000</v>
      </c>
    </row>
    <row r="25" spans="1:5">
      <c r="A25" t="s">
        <v>18</v>
      </c>
      <c r="B25" s="5">
        <v>5000</v>
      </c>
    </row>
    <row r="26" spans="1:5">
      <c r="A26" t="s">
        <v>21</v>
      </c>
      <c r="B26" s="5">
        <v>4000</v>
      </c>
    </row>
    <row r="27" spans="1:5">
      <c r="A27" t="s">
        <v>19</v>
      </c>
      <c r="B27" s="5">
        <v>2500</v>
      </c>
    </row>
    <row r="28" spans="1:5">
      <c r="A28" t="s">
        <v>37</v>
      </c>
      <c r="B28" s="5">
        <v>2250</v>
      </c>
    </row>
    <row r="29" spans="1:5">
      <c r="A29" t="s">
        <v>36</v>
      </c>
      <c r="B29" s="5">
        <v>3500</v>
      </c>
    </row>
    <row r="30" spans="1:5">
      <c r="A30" t="s">
        <v>19</v>
      </c>
      <c r="B30" s="5">
        <v>3000</v>
      </c>
    </row>
    <row r="31" spans="1:5">
      <c r="A31" t="s">
        <v>34</v>
      </c>
      <c r="B31" s="5">
        <v>2000</v>
      </c>
    </row>
    <row r="32" spans="1:5">
      <c r="B32" s="5"/>
    </row>
    <row r="33" spans="1:5">
      <c r="A33" t="s">
        <v>65</v>
      </c>
    </row>
    <row r="35" spans="1:5">
      <c r="A35" s="2" t="s">
        <v>46</v>
      </c>
    </row>
    <row r="36" spans="1:5">
      <c r="A36" s="11">
        <v>100</v>
      </c>
      <c r="C36" t="s">
        <v>66</v>
      </c>
      <c r="D36" s="15">
        <f>COUNT(A36:A45)</f>
        <v>5</v>
      </c>
      <c r="E36" s="17" t="b">
        <v>1</v>
      </c>
    </row>
    <row r="37" spans="1:5">
      <c r="A37" s="11" t="s">
        <v>45</v>
      </c>
      <c r="C37" t="s">
        <v>67</v>
      </c>
      <c r="D37" s="15">
        <f>COUNTA(A36:A45)</f>
        <v>10</v>
      </c>
      <c r="E37" s="17" t="b">
        <v>1</v>
      </c>
    </row>
    <row r="38" spans="1:5">
      <c r="A38" s="11">
        <v>200</v>
      </c>
      <c r="C38" t="s">
        <v>68</v>
      </c>
      <c r="D38" s="15">
        <f>COUNTIF(A36:A45,"jablko")</f>
        <v>2</v>
      </c>
      <c r="E38" s="17" t="b">
        <v>1</v>
      </c>
    </row>
    <row r="39" spans="1:5">
      <c r="A39" s="11" t="s">
        <v>45</v>
      </c>
    </row>
    <row r="40" spans="1:5">
      <c r="A40" s="11" t="s">
        <v>44</v>
      </c>
    </row>
    <row r="41" spans="1:5">
      <c r="A41" s="11" t="s">
        <v>43</v>
      </c>
    </row>
    <row r="42" spans="1:5">
      <c r="A42" s="11">
        <v>250</v>
      </c>
    </row>
    <row r="43" spans="1:5">
      <c r="A43" s="11">
        <v>50</v>
      </c>
    </row>
    <row r="44" spans="1:5">
      <c r="A44" s="11">
        <v>300</v>
      </c>
    </row>
    <row r="45" spans="1:5">
      <c r="A45" s="11" t="s">
        <v>42</v>
      </c>
    </row>
    <row r="46" spans="1:5">
      <c r="A46" s="11"/>
    </row>
    <row r="47" spans="1:5">
      <c r="A47" t="s">
        <v>69</v>
      </c>
      <c r="E47" s="17" t="b">
        <v>1</v>
      </c>
    </row>
    <row r="48" spans="1:5">
      <c r="A48" t="s">
        <v>89</v>
      </c>
      <c r="E48" s="17" t="b">
        <v>1</v>
      </c>
    </row>
    <row r="50" spans="1:5">
      <c r="B50" t="s">
        <v>38</v>
      </c>
      <c r="C50" s="15">
        <v>25.5</v>
      </c>
    </row>
    <row r="51" spans="1:5">
      <c r="A51" s="9" t="s">
        <v>17</v>
      </c>
      <c r="B51" s="8" t="s">
        <v>40</v>
      </c>
      <c r="C51" s="8" t="s">
        <v>39</v>
      </c>
    </row>
    <row r="52" spans="1:5">
      <c r="A52" t="s">
        <v>20</v>
      </c>
      <c r="B52" s="5">
        <v>1000</v>
      </c>
      <c r="C52" s="20">
        <f>B52/$C$50</f>
        <v>39.215686274509807</v>
      </c>
    </row>
    <row r="53" spans="1:5">
      <c r="A53" t="s">
        <v>18</v>
      </c>
      <c r="B53" s="5">
        <v>1500</v>
      </c>
      <c r="C53" s="20">
        <f t="shared" ref="C53:C59" si="0">B53/$C$50</f>
        <v>58.823529411764703</v>
      </c>
    </row>
    <row r="54" spans="1:5">
      <c r="A54" t="s">
        <v>21</v>
      </c>
      <c r="B54" s="5">
        <v>2000</v>
      </c>
      <c r="C54" s="20">
        <f t="shared" si="0"/>
        <v>78.431372549019613</v>
      </c>
    </row>
    <row r="55" spans="1:5">
      <c r="A55" t="s">
        <v>19</v>
      </c>
      <c r="B55" s="5">
        <v>1750</v>
      </c>
      <c r="C55" s="20">
        <f t="shared" si="0"/>
        <v>68.627450980392155</v>
      </c>
    </row>
    <row r="56" spans="1:5">
      <c r="A56" t="s">
        <v>37</v>
      </c>
      <c r="B56" s="5">
        <v>1550</v>
      </c>
      <c r="C56" s="20">
        <f t="shared" si="0"/>
        <v>60.784313725490193</v>
      </c>
    </row>
    <row r="57" spans="1:5">
      <c r="A57" t="s">
        <v>36</v>
      </c>
      <c r="B57" s="5">
        <v>1250</v>
      </c>
      <c r="C57" s="20">
        <f t="shared" si="0"/>
        <v>49.019607843137258</v>
      </c>
    </row>
    <row r="58" spans="1:5">
      <c r="A58" t="s">
        <v>35</v>
      </c>
      <c r="B58" s="5">
        <v>1200</v>
      </c>
      <c r="C58" s="20">
        <f t="shared" si="0"/>
        <v>47.058823529411768</v>
      </c>
    </row>
    <row r="59" spans="1:5">
      <c r="A59" t="s">
        <v>34</v>
      </c>
      <c r="B59" s="5">
        <v>1000</v>
      </c>
      <c r="C59" s="20">
        <f t="shared" si="0"/>
        <v>39.215686274509807</v>
      </c>
    </row>
    <row r="60" spans="1:5">
      <c r="B60" s="5"/>
      <c r="C60" s="10"/>
    </row>
    <row r="61" spans="1:5">
      <c r="A61" t="s">
        <v>72</v>
      </c>
      <c r="B61" s="5"/>
      <c r="E61" s="17" t="b">
        <v>1</v>
      </c>
    </row>
    <row r="63" spans="1:5">
      <c r="A63" s="9" t="s">
        <v>17</v>
      </c>
      <c r="B63" s="8" t="s">
        <v>33</v>
      </c>
      <c r="C63" s="8" t="s">
        <v>32</v>
      </c>
    </row>
    <row r="64" spans="1:5">
      <c r="A64" s="7" t="s">
        <v>31</v>
      </c>
      <c r="B64" s="5">
        <v>1000</v>
      </c>
      <c r="C64">
        <v>10</v>
      </c>
    </row>
    <row r="65" spans="1:3">
      <c r="A65" s="7" t="s">
        <v>30</v>
      </c>
      <c r="B65" s="5">
        <v>1500</v>
      </c>
      <c r="C65">
        <v>5</v>
      </c>
    </row>
    <row r="66" spans="1:3">
      <c r="A66" s="7" t="s">
        <v>29</v>
      </c>
      <c r="B66" s="5">
        <v>2000</v>
      </c>
      <c r="C66">
        <v>4</v>
      </c>
    </row>
    <row r="67" spans="1:3">
      <c r="A67" s="7" t="s">
        <v>28</v>
      </c>
      <c r="B67" s="5">
        <v>1750</v>
      </c>
      <c r="C67">
        <v>2</v>
      </c>
    </row>
    <row r="68" spans="1:3">
      <c r="A68" s="7" t="s">
        <v>27</v>
      </c>
      <c r="B68" s="5">
        <v>1550</v>
      </c>
      <c r="C68">
        <v>10</v>
      </c>
    </row>
    <row r="69" spans="1:3">
      <c r="A69" s="7" t="s">
        <v>26</v>
      </c>
      <c r="B69" s="5">
        <v>1250</v>
      </c>
      <c r="C69">
        <v>5</v>
      </c>
    </row>
    <row r="70" spans="1:3">
      <c r="A70" s="7" t="s">
        <v>25</v>
      </c>
      <c r="B70" s="5">
        <v>1200</v>
      </c>
      <c r="C70">
        <v>8</v>
      </c>
    </row>
    <row r="71" spans="1:3">
      <c r="A71" s="7" t="s">
        <v>24</v>
      </c>
      <c r="B71" s="5">
        <v>1000</v>
      </c>
      <c r="C71">
        <v>9</v>
      </c>
    </row>
    <row r="91" spans="1:7">
      <c r="A91" s="7" t="s">
        <v>70</v>
      </c>
    </row>
    <row r="93" spans="1:7">
      <c r="A93" s="2" t="s">
        <v>17</v>
      </c>
      <c r="B93" s="2" t="s">
        <v>23</v>
      </c>
      <c r="C93" s="2" t="s">
        <v>22</v>
      </c>
    </row>
    <row r="94" spans="1:7">
      <c r="A94" t="s">
        <v>20</v>
      </c>
      <c r="B94">
        <v>17</v>
      </c>
      <c r="C94" s="5">
        <v>3009</v>
      </c>
    </row>
    <row r="95" spans="1:7">
      <c r="A95" t="s">
        <v>18</v>
      </c>
      <c r="B95">
        <v>14</v>
      </c>
      <c r="C95" s="5">
        <v>13958</v>
      </c>
      <c r="D95" s="4"/>
      <c r="E95" t="s">
        <v>73</v>
      </c>
      <c r="F95" s="3" t="s">
        <v>93</v>
      </c>
      <c r="G95" s="17" t="b">
        <v>1</v>
      </c>
    </row>
    <row r="96" spans="1:7">
      <c r="A96" t="s">
        <v>20</v>
      </c>
      <c r="B96">
        <v>1</v>
      </c>
      <c r="C96" s="5">
        <v>123</v>
      </c>
      <c r="E96" t="s">
        <v>91</v>
      </c>
      <c r="F96" s="6" t="s">
        <v>94</v>
      </c>
      <c r="G96" s="17" t="b">
        <v>1</v>
      </c>
    </row>
    <row r="97" spans="1:9">
      <c r="A97" t="s">
        <v>18</v>
      </c>
      <c r="B97">
        <v>16</v>
      </c>
      <c r="C97" s="5">
        <v>9392</v>
      </c>
      <c r="D97" s="4"/>
      <c r="E97" t="s">
        <v>75</v>
      </c>
      <c r="F97" s="6" t="s">
        <v>95</v>
      </c>
      <c r="G97" s="17" t="b">
        <v>1</v>
      </c>
    </row>
    <row r="98" spans="1:9">
      <c r="A98" t="s">
        <v>20</v>
      </c>
      <c r="B98">
        <v>11</v>
      </c>
      <c r="C98" s="5">
        <v>2409</v>
      </c>
      <c r="E98" t="s">
        <v>83</v>
      </c>
      <c r="F98" s="21" t="s">
        <v>96</v>
      </c>
      <c r="G98" s="17" t="b">
        <v>1</v>
      </c>
    </row>
    <row r="99" spans="1:9">
      <c r="A99" t="s">
        <v>21</v>
      </c>
      <c r="B99">
        <v>20</v>
      </c>
      <c r="C99" s="5">
        <v>13440</v>
      </c>
      <c r="E99" t="s">
        <v>90</v>
      </c>
      <c r="F99" s="6" t="s">
        <v>97</v>
      </c>
      <c r="G99" s="17" t="b">
        <v>1</v>
      </c>
    </row>
    <row r="100" spans="1:9">
      <c r="A100" t="s">
        <v>21</v>
      </c>
      <c r="B100">
        <v>7</v>
      </c>
      <c r="C100" s="5">
        <v>5992</v>
      </c>
    </row>
    <row r="101" spans="1:9">
      <c r="A101" t="s">
        <v>19</v>
      </c>
      <c r="B101">
        <v>2</v>
      </c>
      <c r="C101" s="5">
        <v>366</v>
      </c>
    </row>
    <row r="102" spans="1:9">
      <c r="A102" t="s">
        <v>20</v>
      </c>
      <c r="B102">
        <v>8</v>
      </c>
      <c r="C102" s="5">
        <v>1912</v>
      </c>
    </row>
    <row r="103" spans="1:9">
      <c r="A103" t="s">
        <v>20</v>
      </c>
      <c r="B103">
        <v>10</v>
      </c>
      <c r="C103" s="5">
        <v>4420</v>
      </c>
      <c r="E103" t="s">
        <v>92</v>
      </c>
      <c r="F103" s="3" t="s">
        <v>18</v>
      </c>
      <c r="G103" s="17" t="b">
        <v>1</v>
      </c>
      <c r="I103" t="s">
        <v>20</v>
      </c>
    </row>
    <row r="104" spans="1:9">
      <c r="A104" t="s">
        <v>19</v>
      </c>
      <c r="B104">
        <v>10</v>
      </c>
      <c r="C104" s="5">
        <v>5460</v>
      </c>
      <c r="I104" t="s">
        <v>18</v>
      </c>
    </row>
    <row r="105" spans="1:9">
      <c r="A105" t="s">
        <v>21</v>
      </c>
      <c r="B105">
        <v>18</v>
      </c>
      <c r="C105" s="5">
        <v>14562</v>
      </c>
      <c r="I105" t="s">
        <v>21</v>
      </c>
    </row>
    <row r="106" spans="1:9">
      <c r="A106" t="s">
        <v>21</v>
      </c>
      <c r="B106">
        <v>19</v>
      </c>
      <c r="C106" s="5">
        <v>18012</v>
      </c>
      <c r="I106" t="s">
        <v>19</v>
      </c>
    </row>
    <row r="107" spans="1:9">
      <c r="A107" t="s">
        <v>19</v>
      </c>
      <c r="B107">
        <v>14</v>
      </c>
      <c r="C107" s="5">
        <v>6328</v>
      </c>
    </row>
    <row r="108" spans="1:9">
      <c r="A108" t="s">
        <v>20</v>
      </c>
      <c r="B108">
        <v>5</v>
      </c>
      <c r="C108" s="5">
        <v>2780</v>
      </c>
    </row>
    <row r="109" spans="1:9">
      <c r="A109" t="s">
        <v>19</v>
      </c>
      <c r="B109">
        <v>13</v>
      </c>
      <c r="C109" s="5">
        <v>7306</v>
      </c>
    </row>
    <row r="110" spans="1:9">
      <c r="A110" t="s">
        <v>18</v>
      </c>
      <c r="B110">
        <v>17</v>
      </c>
      <c r="C110" s="5">
        <v>4097</v>
      </c>
      <c r="D110" s="4"/>
    </row>
    <row r="111" spans="1:9">
      <c r="A111" t="s">
        <v>18</v>
      </c>
      <c r="B111">
        <v>19</v>
      </c>
      <c r="C111" s="5">
        <v>10184</v>
      </c>
      <c r="D111" s="4"/>
    </row>
    <row r="112" spans="1:9">
      <c r="A112" t="s">
        <v>20</v>
      </c>
      <c r="B112">
        <v>14</v>
      </c>
      <c r="C112" s="5">
        <v>3430</v>
      </c>
    </row>
    <row r="113" spans="1:4">
      <c r="A113" t="s">
        <v>19</v>
      </c>
      <c r="B113">
        <v>18</v>
      </c>
      <c r="C113" s="5">
        <v>17172</v>
      </c>
    </row>
    <row r="114" spans="1:4">
      <c r="A114" t="s">
        <v>20</v>
      </c>
      <c r="B114">
        <v>10</v>
      </c>
      <c r="C114" s="5">
        <v>5290</v>
      </c>
    </row>
    <row r="115" spans="1:4">
      <c r="A115" t="s">
        <v>19</v>
      </c>
      <c r="B115">
        <v>9</v>
      </c>
      <c r="C115" s="5">
        <v>7785</v>
      </c>
    </row>
    <row r="116" spans="1:4">
      <c r="A116" t="s">
        <v>19</v>
      </c>
      <c r="B116">
        <v>20</v>
      </c>
      <c r="C116" s="5">
        <v>8340</v>
      </c>
    </row>
    <row r="117" spans="1:4">
      <c r="A117" t="s">
        <v>20</v>
      </c>
      <c r="B117">
        <v>4</v>
      </c>
      <c r="C117" s="5">
        <v>1956</v>
      </c>
    </row>
    <row r="118" spans="1:4">
      <c r="A118" t="s">
        <v>20</v>
      </c>
      <c r="B118">
        <v>9</v>
      </c>
      <c r="C118" s="5">
        <v>8676</v>
      </c>
    </row>
    <row r="119" spans="1:4">
      <c r="A119" t="s">
        <v>18</v>
      </c>
      <c r="B119">
        <v>20</v>
      </c>
      <c r="C119" s="5">
        <v>8040</v>
      </c>
      <c r="D119" s="4"/>
    </row>
    <row r="120" spans="1:4">
      <c r="A120" t="s">
        <v>19</v>
      </c>
      <c r="B120">
        <v>16</v>
      </c>
      <c r="C120" s="5">
        <v>5152</v>
      </c>
    </row>
    <row r="121" spans="1:4">
      <c r="A121" t="s">
        <v>18</v>
      </c>
      <c r="B121">
        <v>15</v>
      </c>
      <c r="C121" s="5">
        <v>13485</v>
      </c>
      <c r="D121" s="4"/>
    </row>
    <row r="125" spans="1:4">
      <c r="A125" t="s">
        <v>77</v>
      </c>
      <c r="C125" s="3">
        <v>10</v>
      </c>
      <c r="D125" s="17" t="b">
        <v>1</v>
      </c>
    </row>
    <row r="127" spans="1:4">
      <c r="A127" t="s">
        <v>78</v>
      </c>
      <c r="D127" s="17" t="b">
        <v>1</v>
      </c>
    </row>
    <row r="130" spans="1:6">
      <c r="B130" s="1">
        <f>SUM(B132:B145)</f>
        <v>530000</v>
      </c>
      <c r="D130" t="s">
        <v>79</v>
      </c>
      <c r="E130" s="1"/>
    </row>
    <row r="131" spans="1:6">
      <c r="A131" s="2" t="s">
        <v>17</v>
      </c>
      <c r="B131" s="2" t="s">
        <v>15</v>
      </c>
      <c r="D131" s="2" t="s">
        <v>16</v>
      </c>
      <c r="E131" s="2" t="s">
        <v>15</v>
      </c>
    </row>
    <row r="132" spans="1:6">
      <c r="A132" t="s">
        <v>13</v>
      </c>
      <c r="B132" s="22">
        <f t="shared" ref="B132:B145" si="1">IFERROR(VLOOKUP(TRIM(A132),$D$132:$E$139,2,FALSE),0)</f>
        <v>50000</v>
      </c>
      <c r="D132" t="s">
        <v>3</v>
      </c>
      <c r="E132" s="22">
        <v>100000</v>
      </c>
    </row>
    <row r="133" spans="1:6">
      <c r="A133" t="s">
        <v>14</v>
      </c>
      <c r="B133" s="22">
        <f t="shared" si="1"/>
        <v>0</v>
      </c>
      <c r="D133" t="s">
        <v>13</v>
      </c>
      <c r="E133" s="22">
        <v>50000</v>
      </c>
    </row>
    <row r="134" spans="1:6">
      <c r="A134" t="s">
        <v>12</v>
      </c>
      <c r="B134" s="22">
        <f t="shared" si="1"/>
        <v>0</v>
      </c>
      <c r="D134" t="s">
        <v>2</v>
      </c>
      <c r="E134" s="22">
        <v>75000</v>
      </c>
    </row>
    <row r="135" spans="1:6">
      <c r="A135" t="s">
        <v>11</v>
      </c>
      <c r="B135" s="22">
        <f t="shared" si="1"/>
        <v>80000</v>
      </c>
      <c r="D135" t="s">
        <v>11</v>
      </c>
      <c r="E135" s="22">
        <v>80000</v>
      </c>
    </row>
    <row r="136" spans="1:6">
      <c r="A136" t="s">
        <v>10</v>
      </c>
      <c r="B136" s="22">
        <f t="shared" si="1"/>
        <v>45000</v>
      </c>
      <c r="D136" t="s">
        <v>10</v>
      </c>
      <c r="E136" s="22">
        <v>45000</v>
      </c>
    </row>
    <row r="137" spans="1:6">
      <c r="A137" t="s">
        <v>9</v>
      </c>
      <c r="B137" s="22">
        <f t="shared" si="1"/>
        <v>0</v>
      </c>
      <c r="D137" t="s">
        <v>8</v>
      </c>
      <c r="E137" s="22">
        <v>120000</v>
      </c>
    </row>
    <row r="138" spans="1:6">
      <c r="A138" t="s">
        <v>7</v>
      </c>
      <c r="B138" s="22">
        <f t="shared" si="1"/>
        <v>0</v>
      </c>
      <c r="D138" t="s">
        <v>5</v>
      </c>
      <c r="E138" s="22">
        <v>25000</v>
      </c>
    </row>
    <row r="139" spans="1:6">
      <c r="A139" t="s">
        <v>6</v>
      </c>
      <c r="B139" s="22">
        <f t="shared" si="1"/>
        <v>120000</v>
      </c>
      <c r="D139" t="s">
        <v>0</v>
      </c>
      <c r="E139" s="22">
        <v>35000</v>
      </c>
    </row>
    <row r="140" spans="1:6">
      <c r="A140" t="s">
        <v>5</v>
      </c>
      <c r="B140" s="22">
        <f t="shared" si="1"/>
        <v>25000</v>
      </c>
      <c r="F140" s="1"/>
    </row>
    <row r="141" spans="1:6">
      <c r="A141" t="s">
        <v>4</v>
      </c>
      <c r="B141" s="22">
        <f t="shared" si="1"/>
        <v>0</v>
      </c>
      <c r="F141" s="1"/>
    </row>
    <row r="142" spans="1:6">
      <c r="A142" t="s">
        <v>3</v>
      </c>
      <c r="B142" s="22">
        <f t="shared" si="1"/>
        <v>100000</v>
      </c>
      <c r="F142" s="1"/>
    </row>
    <row r="143" spans="1:6">
      <c r="A143" t="s">
        <v>2</v>
      </c>
      <c r="B143" s="22">
        <f t="shared" si="1"/>
        <v>75000</v>
      </c>
      <c r="F143" s="1"/>
    </row>
    <row r="144" spans="1:6">
      <c r="A144" t="s">
        <v>1</v>
      </c>
      <c r="B144" s="22">
        <f t="shared" si="1"/>
        <v>0</v>
      </c>
      <c r="F144" s="1"/>
    </row>
    <row r="145" spans="1:6">
      <c r="A145" t="s">
        <v>0</v>
      </c>
      <c r="B145" s="22">
        <f t="shared" si="1"/>
        <v>35000</v>
      </c>
      <c r="F145" s="1"/>
    </row>
    <row r="146" spans="1:6">
      <c r="F146" s="1"/>
    </row>
    <row r="147" spans="1:6">
      <c r="A147" t="s">
        <v>80</v>
      </c>
      <c r="D147" s="17" t="b">
        <v>1</v>
      </c>
      <c r="F147" s="1"/>
    </row>
    <row r="148" spans="1:6">
      <c r="A148" t="s">
        <v>81</v>
      </c>
      <c r="D148" s="17" t="b">
        <v>1</v>
      </c>
      <c r="F148" s="1"/>
    </row>
    <row r="149" spans="1:6">
      <c r="A149" t="s">
        <v>82</v>
      </c>
      <c r="D149" s="17" t="b">
        <v>1</v>
      </c>
    </row>
  </sheetData>
  <conditionalFormatting sqref="B52:B59">
    <cfRule type="duplicateValues" dxfId="1" priority="2"/>
  </conditionalFormatting>
  <conditionalFormatting sqref="A24:B31">
    <cfRule type="expression" dxfId="0" priority="1">
      <formula>$A24="Produkt D"</formula>
    </cfRule>
  </conditionalFormatting>
  <dataValidations count="2">
    <dataValidation type="list" allowBlank="1" showInputMessage="1" showErrorMessage="1" sqref="F103">
      <formula1>$I$103:$I$106</formula1>
    </dataValidation>
    <dataValidation type="whole" allowBlank="1" showInputMessage="1" showErrorMessage="1" sqref="C125">
      <formula1>1</formula1>
      <formula2>20</formula2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k pohovoru</vt:lpstr>
      <vt:lpstr>Excel k pohovoru řešení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Akademie Excelu</dc:creator>
  <cp:lastModifiedBy>olgah</cp:lastModifiedBy>
  <dcterms:created xsi:type="dcterms:W3CDTF">2023-02-03T04:32:07Z</dcterms:created>
  <dcterms:modified xsi:type="dcterms:W3CDTF">2025-01-31T19:31:12Z</dcterms:modified>
</cp:coreProperties>
</file>