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richData/rdrichvalue.xml" ContentType="application/vnd.ms-excel.rdrichvalu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richData/richValueRel.xml" ContentType="application/vnd.ms-excel.richvaluerel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metadata.xml" ContentType="application/vnd.openxmlformats-officedocument.spreadsheetml.sheetMetadata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/>
  <bookViews>
    <workbookView xWindow="-108" yWindow="-108" windowWidth="23256" windowHeight="13176"/>
  </bookViews>
  <sheets>
    <sheet name="ZADÁNÍ" sheetId="1" r:id="rId1"/>
    <sheet name="DATA" sheetId="25" r:id="rId2"/>
    <sheet name="Výšky" sheetId="31" r:id="rId3"/>
    <sheet name="GRAF" sheetId="32" r:id="rId4"/>
    <sheet name="TABULKA" sheetId="30" r:id="rId5"/>
    <sheet name="ZEMĚ" sheetId="12" r:id="rId6"/>
  </sheets>
  <definedNames>
    <definedName name="_xlnm._FilterDatabase" localSheetId="1" hidden="1">DATA!$Q$1:$Q$990</definedName>
  </definedNames>
  <calcPr calcId="125725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S3" i="25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2"/>
  <c r="I2"/>
  <c r="H3"/>
  <c r="I4" s="1"/>
  <c r="H4"/>
  <c r="I5" s="1"/>
  <c r="H5"/>
  <c r="I6" s="1"/>
  <c r="H6"/>
  <c r="I7" s="1"/>
  <c r="H7"/>
  <c r="I8" s="1"/>
  <c r="H8"/>
  <c r="I9" s="1"/>
  <c r="H9"/>
  <c r="I10" s="1"/>
  <c r="H10"/>
  <c r="I11" s="1"/>
  <c r="H11"/>
  <c r="I12" s="1"/>
  <c r="H12"/>
  <c r="I13" s="1"/>
  <c r="H13"/>
  <c r="I14" s="1"/>
  <c r="H14"/>
  <c r="I15" s="1"/>
  <c r="H15"/>
  <c r="I16" s="1"/>
  <c r="H16"/>
  <c r="I17" s="1"/>
  <c r="H17"/>
  <c r="I18" s="1"/>
  <c r="H18"/>
  <c r="I19" s="1"/>
  <c r="H19"/>
  <c r="I20" s="1"/>
  <c r="H20"/>
  <c r="I21" s="1"/>
  <c r="H21"/>
  <c r="I22" s="1"/>
  <c r="H22"/>
  <c r="I23" s="1"/>
  <c r="H23"/>
  <c r="I24" s="1"/>
  <c r="H24"/>
  <c r="I25" s="1"/>
  <c r="H25"/>
  <c r="I26" s="1"/>
  <c r="H26"/>
  <c r="I27" s="1"/>
  <c r="H27"/>
  <c r="I28" s="1"/>
  <c r="H28"/>
  <c r="I29" s="1"/>
  <c r="H29"/>
  <c r="I30" s="1"/>
  <c r="H30"/>
  <c r="I31" s="1"/>
  <c r="H31"/>
  <c r="I32" s="1"/>
  <c r="H32"/>
  <c r="I33" s="1"/>
  <c r="H33"/>
  <c r="I34" s="1"/>
  <c r="H34"/>
  <c r="I35" s="1"/>
  <c r="H35"/>
  <c r="I36" s="1"/>
  <c r="H36"/>
  <c r="I37" s="1"/>
  <c r="H37"/>
  <c r="I38" s="1"/>
  <c r="H38"/>
  <c r="I39" s="1"/>
  <c r="H39"/>
  <c r="I40" s="1"/>
  <c r="H40"/>
  <c r="I41" s="1"/>
  <c r="H41"/>
  <c r="I42" s="1"/>
  <c r="H42"/>
  <c r="I43" s="1"/>
  <c r="H43"/>
  <c r="I44" s="1"/>
  <c r="H44"/>
  <c r="I45" s="1"/>
  <c r="H45"/>
  <c r="I46" s="1"/>
  <c r="H46"/>
  <c r="I47" s="1"/>
  <c r="H47"/>
  <c r="I48" s="1"/>
  <c r="H48"/>
  <c r="I49" s="1"/>
  <c r="H49"/>
  <c r="I50" s="1"/>
  <c r="H50"/>
  <c r="I51" s="1"/>
  <c r="H51"/>
  <c r="H2"/>
  <c r="I3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2"/>
</calcChain>
</file>

<file path=xl/metadata.xml><?xml version="1.0" encoding="utf-8"?>
<metadata xmlns="http://schemas.openxmlformats.org/spreadsheetml/2006/main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/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<sst xmlns="http://schemas.openxmlformats.org/spreadsheetml/2006/main" count="943" uniqueCount="256">
  <si>
    <t>Ms.</t>
  </si>
  <si>
    <t>Annie</t>
  </si>
  <si>
    <t>Abbott</t>
  </si>
  <si>
    <t>A−</t>
  </si>
  <si>
    <t>INDOOR</t>
  </si>
  <si>
    <t>USA</t>
  </si>
  <si>
    <t>US</t>
  </si>
  <si>
    <t>Aurelie</t>
  </si>
  <si>
    <t>Liesuchke</t>
  </si>
  <si>
    <t>O−</t>
  </si>
  <si>
    <t>Sr.</t>
  </si>
  <si>
    <t>Tomas</t>
  </si>
  <si>
    <t>Filho</t>
  </si>
  <si>
    <t>Amber</t>
  </si>
  <si>
    <t>OUTDOOR</t>
  </si>
  <si>
    <t>BR</t>
  </si>
  <si>
    <t>Darby</t>
  </si>
  <si>
    <t>Cruickshank</t>
  </si>
  <si>
    <t>Dr.</t>
  </si>
  <si>
    <t>Jaydon</t>
  </si>
  <si>
    <t>Borer</t>
  </si>
  <si>
    <t>Blue</t>
  </si>
  <si>
    <t>B−</t>
  </si>
  <si>
    <t>Mr.</t>
  </si>
  <si>
    <t xml:space="preserve">Moriah </t>
  </si>
  <si>
    <t>Lynch</t>
  </si>
  <si>
    <t>Amiya</t>
  </si>
  <si>
    <t>Eichmann</t>
  </si>
  <si>
    <t>Pierce</t>
  </si>
  <si>
    <t>Rau</t>
  </si>
  <si>
    <t>A+</t>
  </si>
  <si>
    <t>Amelia</t>
  </si>
  <si>
    <t>Stevens</t>
  </si>
  <si>
    <t>UK</t>
  </si>
  <si>
    <t>GB</t>
  </si>
  <si>
    <t>O+</t>
  </si>
  <si>
    <t>Sir</t>
  </si>
  <si>
    <t>Ethan</t>
  </si>
  <si>
    <t>Murphy</t>
  </si>
  <si>
    <t>Mrs.</t>
  </si>
  <si>
    <t>Ashley</t>
  </si>
  <si>
    <t>Wood</t>
  </si>
  <si>
    <t>Megan</t>
  </si>
  <si>
    <t>Scott</t>
  </si>
  <si>
    <t>Hr.</t>
  </si>
  <si>
    <t>Helmut</t>
  </si>
  <si>
    <t>Weinhae</t>
  </si>
  <si>
    <t>DE</t>
  </si>
  <si>
    <t>Prof.</t>
  </si>
  <si>
    <t>Milena</t>
  </si>
  <si>
    <t>Schotin</t>
  </si>
  <si>
    <t>Lothar</t>
  </si>
  <si>
    <t>Birnbaum</t>
  </si>
  <si>
    <t>Pietro</t>
  </si>
  <si>
    <t>Stolze</t>
  </si>
  <si>
    <t xml:space="preserve">Richard </t>
  </si>
  <si>
    <t>Tlustek</t>
  </si>
  <si>
    <t>Earnestine</t>
  </si>
  <si>
    <t>Raynor</t>
  </si>
  <si>
    <t>OZ</t>
  </si>
  <si>
    <t>Jason</t>
  </si>
  <si>
    <t>Gaylord</t>
  </si>
  <si>
    <t>Kendrick</t>
  </si>
  <si>
    <t>Sauer</t>
  </si>
  <si>
    <t>Annabell</t>
  </si>
  <si>
    <t>Olson</t>
  </si>
  <si>
    <t>Jena</t>
  </si>
  <si>
    <t>Upton</t>
  </si>
  <si>
    <t>Shanny</t>
  </si>
  <si>
    <t>Bins</t>
  </si>
  <si>
    <t>Tia</t>
  </si>
  <si>
    <t>Abshire</t>
  </si>
  <si>
    <t>Isabel</t>
  </si>
  <si>
    <t>Runolfsdottir</t>
  </si>
  <si>
    <t>B+</t>
  </si>
  <si>
    <t>Barney</t>
  </si>
  <si>
    <t>Wesack</t>
  </si>
  <si>
    <t>AU</t>
  </si>
  <si>
    <t>Baruch</t>
  </si>
  <si>
    <t>Kade</t>
  </si>
  <si>
    <t>Liesbeth</t>
  </si>
  <si>
    <t>Rosemann</t>
  </si>
  <si>
    <t>Mme.</t>
  </si>
  <si>
    <t>Valentine</t>
  </si>
  <si>
    <t>Moreau</t>
  </si>
  <si>
    <t>FR</t>
  </si>
  <si>
    <t>Paulette</t>
  </si>
  <si>
    <t>Durand</t>
  </si>
  <si>
    <t>Laure-Alix</t>
  </si>
  <si>
    <t>Chevalier</t>
  </si>
  <si>
    <t>M.</t>
  </si>
  <si>
    <t>Claude</t>
  </si>
  <si>
    <t>Toussaint</t>
  </si>
  <si>
    <t>Victor</t>
  </si>
  <si>
    <t>Lenoir</t>
  </si>
  <si>
    <t>Arthur</t>
  </si>
  <si>
    <t>Benjamin</t>
  </si>
  <si>
    <t>Lebrun-Brun</t>
  </si>
  <si>
    <t>Antoine</t>
  </si>
  <si>
    <t>Maillard</t>
  </si>
  <si>
    <t>Bernard</t>
  </si>
  <si>
    <t>Hoarau-Guyon</t>
  </si>
  <si>
    <t>Hidalgo</t>
  </si>
  <si>
    <t>Tercero</t>
  </si>
  <si>
    <t>ARGENTINA</t>
  </si>
  <si>
    <t>AG</t>
  </si>
  <si>
    <t>Hadalgo</t>
  </si>
  <si>
    <t>Polanco</t>
  </si>
  <si>
    <t>Sra.</t>
  </si>
  <si>
    <t>Laura</t>
  </si>
  <si>
    <t>Oliviera</t>
  </si>
  <si>
    <t>Ainhoa</t>
  </si>
  <si>
    <t>Garza</t>
  </si>
  <si>
    <t>ES</t>
  </si>
  <si>
    <t>Banda</t>
  </si>
  <si>
    <t>Carolota</t>
  </si>
  <si>
    <t>Mateos</t>
  </si>
  <si>
    <t>Mw.</t>
  </si>
  <si>
    <t>Elize</t>
  </si>
  <si>
    <t>Prins</t>
  </si>
  <si>
    <t>DU</t>
  </si>
  <si>
    <t>dhr.</t>
  </si>
  <si>
    <t>Ryan</t>
  </si>
  <si>
    <t>Pham</t>
  </si>
  <si>
    <t>Mw</t>
  </si>
  <si>
    <t>Elise</t>
  </si>
  <si>
    <t>Rotteveel</t>
  </si>
  <si>
    <t>Fru.</t>
  </si>
  <si>
    <t>Mirjam</t>
  </si>
  <si>
    <t>Soderberg</t>
  </si>
  <si>
    <t>SV</t>
  </si>
  <si>
    <t>H.</t>
  </si>
  <si>
    <t>Berndt</t>
  </si>
  <si>
    <t>Palsson</t>
  </si>
  <si>
    <t>Adriano</t>
  </si>
  <si>
    <t>Sobrinho</t>
  </si>
  <si>
    <t>W</t>
  </si>
  <si>
    <t>U</t>
  </si>
  <si>
    <t>UKÁZKA ŘEŠENÍ</t>
  </si>
  <si>
    <t>ČÁST 3: KONTINGENČNÍ TABULKA 1</t>
  </si>
  <si>
    <t>ÚKOLY</t>
  </si>
  <si>
    <t>hnědý</t>
  </si>
  <si>
    <t>box</t>
  </si>
  <si>
    <t>fotbal</t>
  </si>
  <si>
    <t>lyžování</t>
  </si>
  <si>
    <t>cyklistika</t>
  </si>
  <si>
    <t>hokej</t>
  </si>
  <si>
    <t>házená</t>
  </si>
  <si>
    <t>triatlon</t>
  </si>
  <si>
    <t>košíková</t>
  </si>
  <si>
    <t>bruslení</t>
  </si>
  <si>
    <t>gymnastika</t>
  </si>
  <si>
    <t>Ženy</t>
  </si>
  <si>
    <t>Muži</t>
  </si>
  <si>
    <t>Angličtina</t>
  </si>
  <si>
    <t>Portugalština</t>
  </si>
  <si>
    <t>němčina</t>
  </si>
  <si>
    <t>Němčina</t>
  </si>
  <si>
    <t>Francouzština</t>
  </si>
  <si>
    <t>Španělština</t>
  </si>
  <si>
    <t>Nizozemština</t>
  </si>
  <si>
    <t>Švédština</t>
  </si>
  <si>
    <t>BRAZÍLIE</t>
  </si>
  <si>
    <t>NĚMECKO</t>
  </si>
  <si>
    <t>AUSTRÁLIE</t>
  </si>
  <si>
    <t>FRANCIE</t>
  </si>
  <si>
    <t>ŠPANĚLSKO</t>
  </si>
  <si>
    <t>NIZOZEMSKO</t>
  </si>
  <si>
    <t>ŠVÉDSKO</t>
  </si>
  <si>
    <t>Zelená</t>
  </si>
  <si>
    <t>Modrá</t>
  </si>
  <si>
    <t>Jantarová</t>
  </si>
  <si>
    <t>Šedá</t>
  </si>
  <si>
    <t>OSLOVENÍ</t>
  </si>
  <si>
    <t>JMÉNO</t>
  </si>
  <si>
    <t>PŘÍJMENÍ</t>
  </si>
  <si>
    <t>DATUM NAROZENÍ</t>
  </si>
  <si>
    <t>E-MAIL</t>
  </si>
  <si>
    <t>VÝŠKA (CM)</t>
  </si>
  <si>
    <t>VÁHA (KG)</t>
  </si>
  <si>
    <t>BARVA OČÍ</t>
  </si>
  <si>
    <t>KREVNÍ SKUPINA</t>
  </si>
  <si>
    <t>SPORTOVIŠTĚ</t>
  </si>
  <si>
    <t>SPORT</t>
  </si>
  <si>
    <t>POHLAVÍ</t>
  </si>
  <si>
    <t>JAZYK</t>
  </si>
  <si>
    <t>KÓD ZEMĚ</t>
  </si>
  <si>
    <t>VÝŠKA (PALCE)</t>
  </si>
  <si>
    <t>VÁHA (LIBRY)</t>
  </si>
  <si>
    <t>DATA</t>
  </si>
  <si>
    <t>V</t>
  </si>
  <si>
    <t>ZEMĚ</t>
  </si>
  <si>
    <t>MR. NOVAK JAN</t>
  </si>
  <si>
    <t>novak.jan@sportovec.cz</t>
  </si>
  <si>
    <t>J</t>
  </si>
  <si>
    <t>Jan</t>
  </si>
  <si>
    <t>Novak</t>
  </si>
  <si>
    <t>CZ</t>
  </si>
  <si>
    <t>ČESKO</t>
  </si>
  <si>
    <t>I</t>
  </si>
  <si>
    <t>B</t>
  </si>
  <si>
    <t>A</t>
  </si>
  <si>
    <t>GRAF</t>
  </si>
  <si>
    <t>SLOUPEC</t>
  </si>
  <si>
    <t>ZADÁNÍ ÚKOLU</t>
  </si>
  <si>
    <t xml:space="preserve">      </t>
  </si>
  <si>
    <t>BMI</t>
  </si>
  <si>
    <t>VĚK</t>
  </si>
  <si>
    <t>POŘAD. ČÍSLO</t>
  </si>
  <si>
    <t>RAKOUSKO</t>
  </si>
  <si>
    <t>SVĚTADÍL</t>
  </si>
  <si>
    <t>AMERIKA</t>
  </si>
  <si>
    <t>EVROPA</t>
  </si>
  <si>
    <r>
      <t xml:space="preserve">Tvým cílem je splnit </t>
    </r>
    <r>
      <rPr>
        <b/>
        <i/>
        <sz val="16"/>
        <color rgb="FFFE5C96"/>
        <rFont val="Calibri"/>
        <family val="2"/>
        <charset val="238"/>
      </rPr>
      <t>17 úkolů</t>
    </r>
    <r>
      <rPr>
        <b/>
        <i/>
        <sz val="16"/>
        <color theme="1"/>
        <rFont val="Calibri"/>
        <family val="2"/>
        <charset val="238"/>
      </rPr>
      <t>, které jsou zde uvedeny. Tím prokážeš, jaké máš znalosti v programu MS Excel.
Úkoly se plní pomocí příkazů a vzorců, nic se nepočítá nebo neopisuje ručně - taková odpověď je nesprávná.</t>
    </r>
  </si>
  <si>
    <t>Doplň CELÉJMENO, které se vygeneruje ze sloupců (oslovení, příjmení, jméno) v předepsaném formátu. (Poznámka: všechna písmena jsou velká)</t>
  </si>
  <si>
    <t>KATEGORIE</t>
  </si>
  <si>
    <t>Sportovcům, kteří hovoří anglicky, vygenerujte příkazem EMAIL v předepsaném formátu : prijmeni.jmeno@sportovec.cz (všechna písmena malá!)</t>
  </si>
  <si>
    <t>Uprav hodnoty ve sloupci VÁHA na čísla, aby s nimi šlo později počítat pomocí vzorce.</t>
  </si>
  <si>
    <t>Pomocí funkce KDYŽ doplň sloupec KATEGORIE, který odpovídá věku sportovce (do 18 let JUNIOR, 19-40 NORMAL, nad 40 let SENIOR).</t>
  </si>
  <si>
    <t>SENIOR</t>
  </si>
  <si>
    <t>Spočítej vzorcem VĚK sportovců k dnešnímu dni a zaokrouhli ho na celé číslo.</t>
  </si>
  <si>
    <t>H</t>
  </si>
  <si>
    <t>Do sloupce A doplň chybějící pořadová čísla sportovců.</t>
  </si>
  <si>
    <t>L</t>
  </si>
  <si>
    <t>Podobně převeď VÁHU sportovců na hodnotu v librách ( Poznámka: 1 kg = 2,2 liber), zaokrouhlit oboje na jedno desetinné místo.</t>
  </si>
  <si>
    <t>T</t>
  </si>
  <si>
    <t>ČÁST 2: VÝPOČTY</t>
  </si>
  <si>
    <t>ČÁST 1: TEXTOVÉ HODNOTY</t>
  </si>
  <si>
    <t>Do sloupce T doplň pomocí funkce SVYHLEDAT a tabulky na listu ZEMĚ položku KÓD ZEMĚ.</t>
  </si>
  <si>
    <t>Sloupec ZNAMENÍ zcela odstraň. Sloupec BARVA OČÍ bude využit jindy, v této tabulce bude tedy SKRYTÝ. Změň pořadí sloupce JMÉNO a PŘÍJMENÍ</t>
  </si>
  <si>
    <t>ČÁST 4: KONTINGENČNÍ GRAF</t>
  </si>
  <si>
    <t>VÝŠKY</t>
  </si>
  <si>
    <t>Pomocí podmíněného formátování označ ve sloupci BMI červeně hodnoty vyšší než 25 a nižší než 19.</t>
  </si>
  <si>
    <t>ČÁST 4: PRÁC S TABULKOU, TŘÍDĚNÍ DAT</t>
  </si>
  <si>
    <t>ČÁST 6: ULOŽENÍ DOKUMENTŮ</t>
  </si>
  <si>
    <t xml:space="preserve">POUŽITÝ LIST </t>
  </si>
  <si>
    <t>Ulož ("vytiskni" jako PDF) tabulku na listě DATA. Výsledek bude odpovídat vzoru níže, tedy formát stránky horizontálně, využij prostor listu. 
Soubor ulož do složky Dokumenty a formát jeho jména bude: Tabulka_sportovci_tvejmeno.pdf</t>
  </si>
  <si>
    <t xml:space="preserve"> &gt;&gt;&gt; Tento tebou vypracovaný dokument ulož včas do složky DOKUMENTY a vhodně jej pojmenuj. &lt;&lt;&lt;</t>
  </si>
  <si>
    <t>E, H, B, C</t>
  </si>
  <si>
    <t>Podle svého uvážení celkově uprav tabulku a její obsah tak, aby vypadala reprezentativně.</t>
  </si>
  <si>
    <t>ČASOVÝ LIMIT 
40 MINUT!</t>
  </si>
  <si>
    <t>www.batman.cz</t>
  </si>
  <si>
    <t>Ve sloupci K je uvedena VÝŠKA sportovců v centimetrech.  Přepočítej ji pomocí vzorce do sloupce U na výšku v palcích ( Poznámka: 1 palec =  2,54 cm. )</t>
  </si>
  <si>
    <r>
      <t xml:space="preserve">Do sloupce BMI použij tento výpočet: </t>
    </r>
    <r>
      <rPr>
        <b/>
        <i/>
        <sz val="10"/>
        <color theme="1"/>
        <rFont val="Calibri"/>
        <family val="2"/>
        <charset val="238"/>
      </rPr>
      <t>BMI = hmotnost</t>
    </r>
    <r>
      <rPr>
        <i/>
        <sz val="10"/>
        <color theme="1"/>
        <rFont val="Calibri"/>
        <family val="2"/>
        <charset val="238"/>
      </rPr>
      <t>(v kg)</t>
    </r>
    <r>
      <rPr>
        <b/>
        <i/>
        <sz val="10"/>
        <color theme="1"/>
        <rFont val="Calibri"/>
        <family val="2"/>
        <charset val="238"/>
      </rPr>
      <t xml:space="preserve"> / výška</t>
    </r>
    <r>
      <rPr>
        <i/>
        <sz val="10"/>
        <color theme="1"/>
        <rFont val="Calibri"/>
        <family val="2"/>
        <charset val="238"/>
      </rPr>
      <t xml:space="preserve"> (v metrech)</t>
    </r>
    <r>
      <rPr>
        <b/>
        <i/>
        <vertAlign val="superscript"/>
        <sz val="10"/>
        <color theme="1"/>
        <rFont val="Calibri"/>
        <family val="2"/>
        <charset val="238"/>
      </rPr>
      <t>2</t>
    </r>
    <r>
      <rPr>
        <b/>
        <sz val="10"/>
        <color theme="1"/>
        <rFont val="Calibri"/>
        <family val="2"/>
        <charset val="238"/>
      </rPr>
      <t xml:space="preserve"> . Vypočtená čísla zaokrouhli na celá čísla.</t>
    </r>
  </si>
  <si>
    <t>Na novém listu, nazvi ho VÝŠKY, vytvoř co NEJPŘESNĚJI tuto kontingenční tabulku, která obsahuje údaje z listu DATA: sport, pohlaví, výška, kod země. 
V součtech jsou pak průměry pro každé pohlaví (obrázek si lze zvětšit).</t>
  </si>
  <si>
    <t>TABULKA</t>
  </si>
  <si>
    <t>V jednom kroku seřaď sportovce v listu TABULKA následujícím pořadí: 1) Abecedně sestupně podle ZEMĚ  2) poté podle PŘÍJMENÍ.</t>
  </si>
  <si>
    <t>Z tabulky na listu TABULKA vytvoř KONTINGENČNÍ GRAF a tento naformátuj co NEJPODOBNĚJI podle tohoto vzoru. Budou použity údaje ZEMĚ a SPORTOVIŠTĚ. 
Pokud kontingenční graf neumíš, vytvoř tento graf ručně (hodnoty opiš).  Graf bude v každém případě na nové kartě s názvem GRAF.</t>
  </si>
  <si>
    <t>Row Labels</t>
  </si>
  <si>
    <t>Grand Total</t>
  </si>
  <si>
    <t>Column Labels</t>
  </si>
  <si>
    <t>Average of VÝŠKA (CM)</t>
  </si>
  <si>
    <t>Muži Total</t>
  </si>
  <si>
    <t>Ženy Total</t>
  </si>
  <si>
    <t>CELÉ JMÉNO</t>
  </si>
  <si>
    <t xml:space="preserve"> - &lt; &gt; &amp; $ * ^</t>
  </si>
</sst>
</file>

<file path=xl/styles.xml><?xml version="1.0" encoding="utf-8"?>
<styleSheet xmlns="http://schemas.openxmlformats.org/spreadsheetml/2006/main">
  <numFmts count="2">
    <numFmt numFmtId="164" formatCode="0.0"/>
    <numFmt numFmtId="165" formatCode="mm/dd/yyyy"/>
  </numFmts>
  <fonts count="24">
    <font>
      <sz val="10"/>
      <color theme="1"/>
      <name val="Calibri"/>
    </font>
    <font>
      <b/>
      <i/>
      <sz val="18"/>
      <color theme="1"/>
      <name val="Calibri"/>
      <family val="2"/>
      <charset val="238"/>
    </font>
    <font>
      <i/>
      <sz val="10"/>
      <color theme="1"/>
      <name val="Calibri"/>
      <family val="2"/>
      <charset val="238"/>
    </font>
    <font>
      <b/>
      <sz val="12"/>
      <color theme="1"/>
      <name val="Calibri"/>
      <family val="2"/>
      <charset val="238"/>
    </font>
    <font>
      <b/>
      <sz val="14"/>
      <color theme="1"/>
      <name val="Calibri"/>
      <family val="2"/>
      <charset val="238"/>
    </font>
    <font>
      <b/>
      <sz val="10"/>
      <color theme="1"/>
      <name val="Calibri"/>
      <family val="2"/>
      <charset val="238"/>
    </font>
    <font>
      <b/>
      <sz val="10"/>
      <color rgb="FF722810"/>
      <name val="Calibri"/>
      <family val="2"/>
      <charset val="238"/>
    </font>
    <font>
      <sz val="10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b/>
      <sz val="14"/>
      <color theme="1"/>
      <name val="Calibri"/>
      <family val="2"/>
      <charset val="238"/>
    </font>
    <font>
      <sz val="14"/>
      <name val="Calibri"/>
      <family val="2"/>
      <charset val="238"/>
    </font>
    <font>
      <b/>
      <sz val="10"/>
      <color theme="1"/>
      <name val="Calibri"/>
      <family val="2"/>
      <charset val="238"/>
    </font>
    <font>
      <sz val="10"/>
      <color theme="0"/>
      <name val="Calibri"/>
      <family val="2"/>
      <charset val="238"/>
    </font>
    <font>
      <sz val="14"/>
      <color theme="1"/>
      <name val="Calibri"/>
      <family val="2"/>
      <charset val="238"/>
    </font>
    <font>
      <b/>
      <i/>
      <sz val="12"/>
      <color theme="2"/>
      <name val="Calibri"/>
      <family val="2"/>
      <charset val="238"/>
    </font>
    <font>
      <b/>
      <sz val="12"/>
      <color theme="2"/>
      <name val="Calibri"/>
      <family val="2"/>
      <charset val="238"/>
    </font>
    <font>
      <b/>
      <i/>
      <sz val="18"/>
      <color theme="2"/>
      <name val="Calibri"/>
      <family val="2"/>
      <charset val="238"/>
    </font>
    <font>
      <b/>
      <i/>
      <sz val="16"/>
      <color theme="1"/>
      <name val="Calibri"/>
      <family val="2"/>
      <charset val="238"/>
    </font>
    <font>
      <b/>
      <i/>
      <sz val="16"/>
      <color rgb="FFFE5C96"/>
      <name val="Calibri"/>
      <family val="2"/>
      <charset val="238"/>
    </font>
    <font>
      <sz val="8"/>
      <name val="Calibri"/>
      <family val="2"/>
      <charset val="238"/>
    </font>
    <font>
      <b/>
      <i/>
      <sz val="10"/>
      <color theme="1"/>
      <name val="Calibri"/>
      <family val="2"/>
      <charset val="238"/>
    </font>
    <font>
      <b/>
      <i/>
      <vertAlign val="superscript"/>
      <sz val="10"/>
      <color theme="1"/>
      <name val="Calibri"/>
      <family val="2"/>
      <charset val="238"/>
    </font>
    <font>
      <b/>
      <sz val="10"/>
      <color rgb="FFFE5C96"/>
      <name val="Calibri"/>
      <family val="2"/>
      <charset val="238"/>
    </font>
    <font>
      <b/>
      <sz val="9"/>
      <color theme="1"/>
      <name val="Calibri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rgb="FFB0D0E2"/>
        <bgColor rgb="FFB0D0E2"/>
      </patternFill>
    </fill>
    <fill>
      <patternFill patternType="solid">
        <fgColor rgb="FFD3E070"/>
        <bgColor rgb="FFD3E070"/>
      </patternFill>
    </fill>
    <fill>
      <patternFill patternType="solid">
        <fgColor rgb="FF92D050"/>
        <bgColor rgb="FFFFBE60"/>
      </patternFill>
    </fill>
    <fill>
      <patternFill patternType="solid">
        <fgColor rgb="FF92D050"/>
        <bgColor indexed="64"/>
      </patternFill>
    </fill>
    <fill>
      <patternFill patternType="solid">
        <fgColor rgb="FFFE5C96"/>
        <bgColor rgb="FFFEE69B"/>
      </patternFill>
    </fill>
    <fill>
      <patternFill patternType="solid">
        <fgColor rgb="FFFE5C96"/>
        <bgColor indexed="64"/>
      </patternFill>
    </fill>
    <fill>
      <patternFill patternType="solid">
        <fgColor rgb="FF92D050"/>
        <bgColor rgb="FF89B9D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CDCDCD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2" fillId="0" borderId="0" xfId="0" applyFont="1"/>
    <xf numFmtId="0" fontId="0" fillId="0" borderId="0" xfId="0" applyFont="1"/>
    <xf numFmtId="0" fontId="5" fillId="0" borderId="0" xfId="0" applyFont="1"/>
    <xf numFmtId="0" fontId="5" fillId="2" borderId="1" xfId="0" applyFont="1" applyFill="1" applyBorder="1" applyAlignment="1">
      <alignment horizontal="center" textRotation="90"/>
    </xf>
    <xf numFmtId="0" fontId="0" fillId="0" borderId="0" xfId="0" applyFont="1" applyAlignment="1">
      <alignment horizontal="left"/>
    </xf>
    <xf numFmtId="165" fontId="0" fillId="0" borderId="0" xfId="0" applyNumberFormat="1" applyFont="1" applyAlignment="1">
      <alignment horizontal="right"/>
    </xf>
    <xf numFmtId="0" fontId="7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right"/>
    </xf>
    <xf numFmtId="2" fontId="0" fillId="0" borderId="0" xfId="0" applyNumberFormat="1" applyFont="1"/>
    <xf numFmtId="0" fontId="5" fillId="3" borderId="1" xfId="0" applyFont="1" applyFill="1" applyBorder="1" applyAlignment="1">
      <alignment horizontal="center" textRotation="90"/>
    </xf>
    <xf numFmtId="165" fontId="5" fillId="2" borderId="1" xfId="0" applyNumberFormat="1" applyFont="1" applyFill="1" applyBorder="1" applyAlignment="1">
      <alignment horizontal="center" textRotation="90"/>
    </xf>
    <xf numFmtId="164" fontId="5" fillId="3" borderId="1" xfId="0" applyNumberFormat="1" applyFont="1" applyFill="1" applyBorder="1" applyAlignment="1">
      <alignment horizontal="center" textRotation="90"/>
    </xf>
    <xf numFmtId="0" fontId="11" fillId="3" borderId="1" xfId="0" applyFont="1" applyFill="1" applyBorder="1" applyAlignment="1">
      <alignment horizontal="center" textRotation="90"/>
    </xf>
    <xf numFmtId="164" fontId="11" fillId="3" borderId="1" xfId="0" applyNumberFormat="1" applyFont="1" applyFill="1" applyBorder="1" applyAlignment="1">
      <alignment horizontal="center" textRotation="90"/>
    </xf>
    <xf numFmtId="0" fontId="11" fillId="2" borderId="1" xfId="0" applyFont="1" applyFill="1" applyBorder="1" applyAlignment="1">
      <alignment horizontal="center" textRotation="90"/>
    </xf>
    <xf numFmtId="0" fontId="8" fillId="0" borderId="0" xfId="0" applyFont="1" applyAlignment="1">
      <alignment horizontal="left" wrapText="1"/>
    </xf>
    <xf numFmtId="0" fontId="0" fillId="0" borderId="1" xfId="0" applyFill="1" applyBorder="1"/>
    <xf numFmtId="0" fontId="8" fillId="0" borderId="0" xfId="0" applyFont="1" applyAlignment="1"/>
    <xf numFmtId="0" fontId="8" fillId="0" borderId="0" xfId="0" applyFont="1"/>
    <xf numFmtId="0" fontId="12" fillId="0" borderId="0" xfId="0" applyFont="1" applyAlignment="1"/>
    <xf numFmtId="0" fontId="8" fillId="0" borderId="1" xfId="0" applyFont="1" applyFill="1" applyBorder="1"/>
    <xf numFmtId="0" fontId="0" fillId="0" borderId="1" xfId="0" applyFont="1" applyBorder="1" applyAlignment="1"/>
    <xf numFmtId="0" fontId="0" fillId="0" borderId="5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0" fillId="0" borderId="6" xfId="0" applyFont="1" applyBorder="1"/>
    <xf numFmtId="0" fontId="11" fillId="0" borderId="1" xfId="0" applyFont="1" applyBorder="1" applyAlignment="1">
      <alignment wrapText="1"/>
    </xf>
    <xf numFmtId="0" fontId="8" fillId="0" borderId="1" xfId="0" applyFont="1" applyBorder="1"/>
    <xf numFmtId="0" fontId="6" fillId="0" borderId="1" xfId="0" applyFont="1" applyBorder="1" applyAlignment="1">
      <alignment wrapText="1"/>
    </xf>
    <xf numFmtId="0" fontId="8" fillId="0" borderId="5" xfId="0" applyFont="1" applyBorder="1"/>
    <xf numFmtId="0" fontId="15" fillId="6" borderId="1" xfId="0" applyFont="1" applyFill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4" borderId="8" xfId="0" applyFont="1" applyFill="1" applyBorder="1"/>
    <xf numFmtId="0" fontId="0" fillId="4" borderId="9" xfId="0" applyFont="1" applyFill="1" applyBorder="1"/>
    <xf numFmtId="0" fontId="3" fillId="4" borderId="9" xfId="0" applyFont="1" applyFill="1" applyBorder="1" applyAlignment="1">
      <alignment horizontal="center"/>
    </xf>
    <xf numFmtId="0" fontId="11" fillId="8" borderId="8" xfId="0" applyFont="1" applyFill="1" applyBorder="1"/>
    <xf numFmtId="0" fontId="0" fillId="8" borderId="9" xfId="0" applyFont="1" applyFill="1" applyBorder="1"/>
    <xf numFmtId="0" fontId="0" fillId="5" borderId="9" xfId="0" applyFont="1" applyFill="1" applyBorder="1" applyAlignment="1">
      <alignment horizontal="center"/>
    </xf>
    <xf numFmtId="0" fontId="0" fillId="5" borderId="9" xfId="0" applyFont="1" applyFill="1" applyBorder="1" applyAlignment="1">
      <alignment wrapText="1"/>
    </xf>
    <xf numFmtId="0" fontId="0" fillId="5" borderId="10" xfId="0" applyFont="1" applyFill="1" applyBorder="1" applyAlignment="1"/>
    <xf numFmtId="0" fontId="11" fillId="9" borderId="1" xfId="0" applyFont="1" applyFill="1" applyBorder="1" applyAlignment="1">
      <alignment wrapText="1"/>
    </xf>
    <xf numFmtId="0" fontId="5" fillId="9" borderId="1" xfId="0" applyFont="1" applyFill="1" applyBorder="1"/>
    <xf numFmtId="0" fontId="11" fillId="9" borderId="5" xfId="0" applyFont="1" applyFill="1" applyBorder="1"/>
    <xf numFmtId="0" fontId="8" fillId="0" borderId="6" xfId="0" applyFont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164" fontId="8" fillId="0" borderId="0" xfId="0" applyNumberFormat="1" applyFont="1"/>
    <xf numFmtId="1" fontId="0" fillId="0" borderId="0" xfId="0" applyNumberFormat="1" applyFont="1" applyAlignment="1">
      <alignment horizontal="left"/>
    </xf>
    <xf numFmtId="0" fontId="8" fillId="0" borderId="0" xfId="0" applyFont="1" applyAlignment="1">
      <alignment wrapText="1"/>
    </xf>
    <xf numFmtId="0" fontId="0" fillId="0" borderId="0" xfId="0" applyNumberFormat="1" applyFont="1"/>
    <xf numFmtId="164" fontId="8" fillId="0" borderId="6" xfId="0" applyNumberFormat="1" applyFont="1" applyBorder="1" applyAlignment="1">
      <alignment horizontal="center"/>
    </xf>
    <xf numFmtId="0" fontId="11" fillId="0" borderId="11" xfId="0" applyFont="1" applyBorder="1" applyAlignment="1"/>
    <xf numFmtId="0" fontId="11" fillId="0" borderId="11" xfId="0" applyFont="1" applyBorder="1" applyAlignment="1">
      <alignment horizontal="center"/>
    </xf>
    <xf numFmtId="0" fontId="7" fillId="0" borderId="11" xfId="0" applyFont="1" applyBorder="1"/>
    <xf numFmtId="0" fontId="8" fillId="0" borderId="11" xfId="0" applyFont="1" applyBorder="1" applyAlignment="1">
      <alignment horizontal="center"/>
    </xf>
    <xf numFmtId="0" fontId="8" fillId="0" borderId="11" xfId="0" applyFont="1" applyBorder="1" applyAlignment="1"/>
    <xf numFmtId="0" fontId="0" fillId="0" borderId="11" xfId="0" applyFont="1" applyBorder="1" applyAlignment="1">
      <alignment horizontal="center"/>
    </xf>
    <xf numFmtId="0" fontId="8" fillId="0" borderId="11" xfId="0" applyFont="1" applyBorder="1"/>
    <xf numFmtId="0" fontId="22" fillId="0" borderId="1" xfId="0" applyFont="1" applyBorder="1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11" borderId="0" xfId="0" applyNumberFormat="1" applyFill="1" applyAlignment="1">
      <alignment horizontal="left"/>
    </xf>
    <xf numFmtId="0" fontId="0" fillId="0" borderId="0" xfId="0" pivotButton="1" applyFont="1" applyAlignment="1"/>
    <xf numFmtId="0" fontId="0" fillId="0" borderId="0" xfId="0" applyFont="1" applyAlignment="1">
      <alignment horizontal="left" indent="1"/>
    </xf>
    <xf numFmtId="1" fontId="0" fillId="0" borderId="0" xfId="0" applyNumberFormat="1" applyFont="1" applyAlignment="1"/>
    <xf numFmtId="0" fontId="23" fillId="12" borderId="1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 wrapText="1"/>
    </xf>
    <xf numFmtId="0" fontId="10" fillId="5" borderId="10" xfId="0" applyFont="1" applyFill="1" applyBorder="1"/>
    <xf numFmtId="0" fontId="14" fillId="6" borderId="3" xfId="0" applyFont="1" applyFill="1" applyBorder="1" applyAlignment="1">
      <alignment horizontal="center" textRotation="90"/>
    </xf>
    <xf numFmtId="0" fontId="14" fillId="6" borderId="1" xfId="0" applyFont="1" applyFill="1" applyBorder="1" applyAlignment="1">
      <alignment horizontal="center" textRotation="90"/>
    </xf>
    <xf numFmtId="0" fontId="14" fillId="6" borderId="7" xfId="0" applyFont="1" applyFill="1" applyBorder="1" applyAlignment="1">
      <alignment horizontal="center" textRotation="90"/>
    </xf>
    <xf numFmtId="0" fontId="17" fillId="10" borderId="3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13" fillId="5" borderId="10" xfId="0" applyFont="1" applyFill="1" applyBorder="1"/>
    <xf numFmtId="0" fontId="0" fillId="13" borderId="0" xfId="0" applyFont="1" applyFill="1" applyAlignment="1"/>
  </cellXfs>
  <cellStyles count="1">
    <cellStyle name="Normal" xfId="0" builtinId="0"/>
  </cellStyles>
  <dxfs count="18"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9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Styl tabulky 1" pivot="0" count="0"/>
  </tableStyles>
  <colors>
    <mruColors>
      <color rgb="FFFE5C9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eetMetadata" Target="metadata.xml"/><Relationship Id="rId1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microsoft.com/office/2017/06/relationships/rdRichValue" Target="richData/rdrichvalu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Types" Target="richData/rdRichValueTyp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pivotSource>
    <c:name>[test_batmanCZ_zadani.xlsx]GRAF!PivotTable2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GRAF!$B$1:$B$2</c:f>
              <c:strCache>
                <c:ptCount val="1"/>
                <c:pt idx="0">
                  <c:v>INDOOR</c:v>
                </c:pt>
              </c:strCache>
            </c:strRef>
          </c:tx>
          <c:cat>
            <c:strRef>
              <c:f>GRAF!$A$3:$A$12</c:f>
              <c:strCache>
                <c:ptCount val="9"/>
                <c:pt idx="0">
                  <c:v>AUSTRÁLIE</c:v>
                </c:pt>
                <c:pt idx="1">
                  <c:v>FRANCIE</c:v>
                </c:pt>
                <c:pt idx="2">
                  <c:v>NĚMECKO</c:v>
                </c:pt>
                <c:pt idx="3">
                  <c:v>NIZOZEMSKO</c:v>
                </c:pt>
                <c:pt idx="4">
                  <c:v>RAKOUSKO</c:v>
                </c:pt>
                <c:pt idx="5">
                  <c:v>ŠPANĚLSKO</c:v>
                </c:pt>
                <c:pt idx="6">
                  <c:v>ŠVÉDSKO</c:v>
                </c:pt>
                <c:pt idx="7">
                  <c:v>UK</c:v>
                </c:pt>
                <c:pt idx="8">
                  <c:v>USA</c:v>
                </c:pt>
              </c:strCache>
            </c:strRef>
          </c:cat>
          <c:val>
            <c:numRef>
              <c:f>GRAF!$B$3:$B$12</c:f>
              <c:numCache>
                <c:formatCode>General</c:formatCode>
                <c:ptCount val="9"/>
              </c:numCache>
            </c:numRef>
          </c:val>
        </c:ser>
        <c:ser>
          <c:idx val="1"/>
          <c:order val="1"/>
          <c:tx>
            <c:strRef>
              <c:f>GRAF!$C$1:$C$2</c:f>
              <c:strCache>
                <c:ptCount val="1"/>
                <c:pt idx="0">
                  <c:v>OUTDOOR</c:v>
                </c:pt>
              </c:strCache>
            </c:strRef>
          </c:tx>
          <c:cat>
            <c:strRef>
              <c:f>GRAF!$A$3:$A$12</c:f>
              <c:strCache>
                <c:ptCount val="9"/>
                <c:pt idx="0">
                  <c:v>AUSTRÁLIE</c:v>
                </c:pt>
                <c:pt idx="1">
                  <c:v>FRANCIE</c:v>
                </c:pt>
                <c:pt idx="2">
                  <c:v>NĚMECKO</c:v>
                </c:pt>
                <c:pt idx="3">
                  <c:v>NIZOZEMSKO</c:v>
                </c:pt>
                <c:pt idx="4">
                  <c:v>RAKOUSKO</c:v>
                </c:pt>
                <c:pt idx="5">
                  <c:v>ŠPANĚLSKO</c:v>
                </c:pt>
                <c:pt idx="6">
                  <c:v>ŠVÉDSKO</c:v>
                </c:pt>
                <c:pt idx="7">
                  <c:v>UK</c:v>
                </c:pt>
                <c:pt idx="8">
                  <c:v>USA</c:v>
                </c:pt>
              </c:strCache>
            </c:strRef>
          </c:cat>
          <c:val>
            <c:numRef>
              <c:f>GRAF!$C$3:$C$12</c:f>
              <c:numCache>
                <c:formatCode>General</c:formatCode>
                <c:ptCount val="9"/>
              </c:numCache>
            </c:numRef>
          </c:val>
        </c:ser>
        <c:axId val="124715776"/>
        <c:axId val="124717312"/>
      </c:barChart>
      <c:catAx>
        <c:axId val="124715776"/>
        <c:scaling>
          <c:orientation val="minMax"/>
        </c:scaling>
        <c:axPos val="b"/>
        <c:tickLblPos val="nextTo"/>
        <c:crossAx val="124717312"/>
        <c:crosses val="autoZero"/>
        <c:auto val="1"/>
        <c:lblAlgn val="ctr"/>
        <c:lblOffset val="100"/>
      </c:catAx>
      <c:valAx>
        <c:axId val="124717312"/>
        <c:scaling>
          <c:orientation val="minMax"/>
        </c:scaling>
        <c:axPos val="l"/>
        <c:majorGridlines/>
        <c:numFmt formatCode="General" sourceLinked="1"/>
        <c:tickLblPos val="nextTo"/>
        <c:crossAx val="124715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7766843</xdr:colOff>
      <xdr:row>5</xdr:row>
      <xdr:rowOff>112346</xdr:rowOff>
    </xdr:from>
    <xdr:to>
      <xdr:col>4</xdr:col>
      <xdr:colOff>175846</xdr:colOff>
      <xdr:row>5</xdr:row>
      <xdr:rowOff>119063</xdr:rowOff>
    </xdr:to>
    <xdr:cxnSp macro="">
      <xdr:nvCxnSpPr>
        <xdr:cNvPr id="7" name="Přímá spojnice se šipkou 6">
          <a:extLst>
            <a:ext uri="{FF2B5EF4-FFF2-40B4-BE49-F238E27FC236}">
              <a16:creationId xmlns:a16="http://schemas.microsoft.com/office/drawing/2014/main" xmlns="" id="{1D0632B3-AF30-20C6-F64C-482AC75C6E69}"/>
            </a:ext>
          </a:extLst>
        </xdr:cNvPr>
        <xdr:cNvCxnSpPr/>
      </xdr:nvCxnSpPr>
      <xdr:spPr>
        <a:xfrm flipV="1">
          <a:off x="9933781" y="2473752"/>
          <a:ext cx="683846" cy="671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7774782</xdr:colOff>
      <xdr:row>6</xdr:row>
      <xdr:rowOff>119062</xdr:rowOff>
    </xdr:from>
    <xdr:to>
      <xdr:col>4</xdr:col>
      <xdr:colOff>23813</xdr:colOff>
      <xdr:row>6</xdr:row>
      <xdr:rowOff>123031</xdr:rowOff>
    </xdr:to>
    <xdr:cxnSp macro="">
      <xdr:nvCxnSpPr>
        <xdr:cNvPr id="8" name="Přímá spojnice se šipkou 7">
          <a:extLst>
            <a:ext uri="{FF2B5EF4-FFF2-40B4-BE49-F238E27FC236}">
              <a16:creationId xmlns:a16="http://schemas.microsoft.com/office/drawing/2014/main" xmlns="" id="{FFCC95D1-A9A0-597E-B6A8-FE406C3685B7}"/>
            </a:ext>
          </a:extLst>
        </xdr:cNvPr>
        <xdr:cNvCxnSpPr/>
      </xdr:nvCxnSpPr>
      <xdr:spPr>
        <a:xfrm flipV="1">
          <a:off x="9941720" y="2678906"/>
          <a:ext cx="523874" cy="396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8096250</xdr:colOff>
      <xdr:row>8</xdr:row>
      <xdr:rowOff>99219</xdr:rowOff>
    </xdr:from>
    <xdr:to>
      <xdr:col>4</xdr:col>
      <xdr:colOff>182563</xdr:colOff>
      <xdr:row>8</xdr:row>
      <xdr:rowOff>99219</xdr:rowOff>
    </xdr:to>
    <xdr:cxnSp macro="">
      <xdr:nvCxnSpPr>
        <xdr:cNvPr id="9" name="Přímá spojnice se šipkou 8">
          <a:extLst>
            <a:ext uri="{FF2B5EF4-FFF2-40B4-BE49-F238E27FC236}">
              <a16:creationId xmlns:a16="http://schemas.microsoft.com/office/drawing/2014/main" xmlns="" id="{DE522F9E-DAB6-18BC-D970-D8CC1D02044D}"/>
            </a:ext>
          </a:extLst>
        </xdr:cNvPr>
        <xdr:cNvCxnSpPr/>
      </xdr:nvCxnSpPr>
      <xdr:spPr>
        <a:xfrm>
          <a:off x="10263188" y="3055938"/>
          <a:ext cx="361156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8158224</xdr:colOff>
      <xdr:row>10</xdr:row>
      <xdr:rowOff>113505</xdr:rowOff>
    </xdr:from>
    <xdr:to>
      <xdr:col>4</xdr:col>
      <xdr:colOff>176761</xdr:colOff>
      <xdr:row>10</xdr:row>
      <xdr:rowOff>113505</xdr:rowOff>
    </xdr:to>
    <xdr:cxnSp macro="">
      <xdr:nvCxnSpPr>
        <xdr:cNvPr id="11" name="Přímá spojnice se šipkou 10">
          <a:extLst>
            <a:ext uri="{FF2B5EF4-FFF2-40B4-BE49-F238E27FC236}">
              <a16:creationId xmlns:a16="http://schemas.microsoft.com/office/drawing/2014/main" xmlns="" id="{53D9BB19-772D-8DCF-52AF-FBF515203DC8}"/>
            </a:ext>
          </a:extLst>
        </xdr:cNvPr>
        <xdr:cNvCxnSpPr/>
      </xdr:nvCxnSpPr>
      <xdr:spPr>
        <a:xfrm flipV="1">
          <a:off x="10325162" y="3645693"/>
          <a:ext cx="29338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8128245</xdr:colOff>
      <xdr:row>13</xdr:row>
      <xdr:rowOff>127305</xdr:rowOff>
    </xdr:from>
    <xdr:to>
      <xdr:col>4</xdr:col>
      <xdr:colOff>203932</xdr:colOff>
      <xdr:row>13</xdr:row>
      <xdr:rowOff>132191</xdr:rowOff>
    </xdr:to>
    <xdr:cxnSp macro="">
      <xdr:nvCxnSpPr>
        <xdr:cNvPr id="12" name="Přímá spojnice se šipkou 11">
          <a:extLst>
            <a:ext uri="{FF2B5EF4-FFF2-40B4-BE49-F238E27FC236}">
              <a16:creationId xmlns:a16="http://schemas.microsoft.com/office/drawing/2014/main" xmlns="" id="{BBEC3783-1718-225A-34C6-EFA35608933C}"/>
            </a:ext>
          </a:extLst>
        </xdr:cNvPr>
        <xdr:cNvCxnSpPr/>
      </xdr:nvCxnSpPr>
      <xdr:spPr>
        <a:xfrm flipV="1">
          <a:off x="10295183" y="3857930"/>
          <a:ext cx="350530" cy="488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8143571</xdr:colOff>
      <xdr:row>14</xdr:row>
      <xdr:rowOff>105569</xdr:rowOff>
    </xdr:from>
    <xdr:to>
      <xdr:col>4</xdr:col>
      <xdr:colOff>162108</xdr:colOff>
      <xdr:row>14</xdr:row>
      <xdr:rowOff>105569</xdr:rowOff>
    </xdr:to>
    <xdr:cxnSp macro="">
      <xdr:nvCxnSpPr>
        <xdr:cNvPr id="13" name="Přímá spojnice se šipkou 12">
          <a:extLst>
            <a:ext uri="{FF2B5EF4-FFF2-40B4-BE49-F238E27FC236}">
              <a16:creationId xmlns:a16="http://schemas.microsoft.com/office/drawing/2014/main" xmlns="" id="{B61F6877-97C2-9D7B-D577-44F91199B97A}"/>
            </a:ext>
          </a:extLst>
        </xdr:cNvPr>
        <xdr:cNvCxnSpPr/>
      </xdr:nvCxnSpPr>
      <xdr:spPr>
        <a:xfrm flipV="1">
          <a:off x="10310509" y="3875882"/>
          <a:ext cx="29338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8142655</xdr:colOff>
      <xdr:row>15</xdr:row>
      <xdr:rowOff>102576</xdr:rowOff>
    </xdr:from>
    <xdr:to>
      <xdr:col>4</xdr:col>
      <xdr:colOff>161192</xdr:colOff>
      <xdr:row>15</xdr:row>
      <xdr:rowOff>107462</xdr:rowOff>
    </xdr:to>
    <xdr:cxnSp macro="">
      <xdr:nvCxnSpPr>
        <xdr:cNvPr id="14" name="Přímá spojnice se šipkou 13">
          <a:extLst>
            <a:ext uri="{FF2B5EF4-FFF2-40B4-BE49-F238E27FC236}">
              <a16:creationId xmlns:a16="http://schemas.microsoft.com/office/drawing/2014/main" xmlns="" id="{845EC5D0-344D-529B-0222-1F630F1C1FC9}"/>
            </a:ext>
          </a:extLst>
        </xdr:cNvPr>
        <xdr:cNvCxnSpPr/>
      </xdr:nvCxnSpPr>
      <xdr:spPr>
        <a:xfrm flipV="1">
          <a:off x="10311424" y="4137268"/>
          <a:ext cx="395653" cy="488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3899091</xdr:colOff>
      <xdr:row>17</xdr:row>
      <xdr:rowOff>274529</xdr:rowOff>
    </xdr:from>
    <xdr:to>
      <xdr:col>3</xdr:col>
      <xdr:colOff>6139793</xdr:colOff>
      <xdr:row>18</xdr:row>
      <xdr:rowOff>433552</xdr:rowOff>
    </xdr:to>
    <xdr:cxnSp macro="">
      <xdr:nvCxnSpPr>
        <xdr:cNvPr id="16" name="Přímá spojnice se šipkou 15">
          <a:extLst>
            <a:ext uri="{FF2B5EF4-FFF2-40B4-BE49-F238E27FC236}">
              <a16:creationId xmlns:a16="http://schemas.microsoft.com/office/drawing/2014/main" xmlns="" id="{82E4C3C4-FB2B-F118-6A5F-BF393F9B182A}"/>
            </a:ext>
          </a:extLst>
        </xdr:cNvPr>
        <xdr:cNvCxnSpPr/>
      </xdr:nvCxnSpPr>
      <xdr:spPr>
        <a:xfrm>
          <a:off x="6075608" y="5056736"/>
          <a:ext cx="2240702" cy="49623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4445000</xdr:colOff>
      <xdr:row>26</xdr:row>
      <xdr:rowOff>2696</xdr:rowOff>
    </xdr:from>
    <xdr:to>
      <xdr:col>3</xdr:col>
      <xdr:colOff>5070230</xdr:colOff>
      <xdr:row>28</xdr:row>
      <xdr:rowOff>169110</xdr:rowOff>
    </xdr:to>
    <xdr:cxnSp macro="">
      <xdr:nvCxnSpPr>
        <xdr:cNvPr id="18" name="Přímá spojnice se šipkou 17">
          <a:extLst>
            <a:ext uri="{FF2B5EF4-FFF2-40B4-BE49-F238E27FC236}">
              <a16:creationId xmlns:a16="http://schemas.microsoft.com/office/drawing/2014/main" xmlns="" id="{1C8D544A-20A4-C428-A4C9-906E8F8E3C27}"/>
            </a:ext>
          </a:extLst>
        </xdr:cNvPr>
        <xdr:cNvCxnSpPr/>
      </xdr:nvCxnSpPr>
      <xdr:spPr>
        <a:xfrm>
          <a:off x="6621517" y="8608041"/>
          <a:ext cx="625230" cy="5080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5783385</xdr:colOff>
      <xdr:row>32</xdr:row>
      <xdr:rowOff>39078</xdr:rowOff>
    </xdr:from>
    <xdr:to>
      <xdr:col>3</xdr:col>
      <xdr:colOff>6535616</xdr:colOff>
      <xdr:row>32</xdr:row>
      <xdr:rowOff>576385</xdr:rowOff>
    </xdr:to>
    <xdr:cxnSp macro="">
      <xdr:nvCxnSpPr>
        <xdr:cNvPr id="19" name="Přímá spojnice se šipkou 18">
          <a:extLst>
            <a:ext uri="{FF2B5EF4-FFF2-40B4-BE49-F238E27FC236}">
              <a16:creationId xmlns:a16="http://schemas.microsoft.com/office/drawing/2014/main" xmlns="" id="{EA487559-B3FB-48DC-F43D-18BD47C2ACFC}"/>
            </a:ext>
          </a:extLst>
        </xdr:cNvPr>
        <xdr:cNvCxnSpPr/>
      </xdr:nvCxnSpPr>
      <xdr:spPr>
        <a:xfrm>
          <a:off x="7952154" y="12128501"/>
          <a:ext cx="752231" cy="53730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8080681</xdr:colOff>
      <xdr:row>7</xdr:row>
      <xdr:rowOff>119063</xdr:rowOff>
    </xdr:from>
    <xdr:to>
      <xdr:col>4</xdr:col>
      <xdr:colOff>222250</xdr:colOff>
      <xdr:row>7</xdr:row>
      <xdr:rowOff>120956</xdr:rowOff>
    </xdr:to>
    <xdr:cxnSp macro="">
      <xdr:nvCxnSpPr>
        <xdr:cNvPr id="23" name="Přímá spojnice se šipkou 22">
          <a:extLst>
            <a:ext uri="{FF2B5EF4-FFF2-40B4-BE49-F238E27FC236}">
              <a16:creationId xmlns:a16="http://schemas.microsoft.com/office/drawing/2014/main" xmlns="" id="{01AF155F-0608-31BC-8835-44EB2523A83D}"/>
            </a:ext>
          </a:extLst>
        </xdr:cNvPr>
        <xdr:cNvCxnSpPr/>
      </xdr:nvCxnSpPr>
      <xdr:spPr>
        <a:xfrm flipV="1">
          <a:off x="10247619" y="2877344"/>
          <a:ext cx="416412" cy="189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8158224</xdr:colOff>
      <xdr:row>12</xdr:row>
      <xdr:rowOff>113505</xdr:rowOff>
    </xdr:from>
    <xdr:to>
      <xdr:col>4</xdr:col>
      <xdr:colOff>176761</xdr:colOff>
      <xdr:row>12</xdr:row>
      <xdr:rowOff>113505</xdr:rowOff>
    </xdr:to>
    <xdr:cxnSp macro="">
      <xdr:nvCxnSpPr>
        <xdr:cNvPr id="34" name="Přímá spojnice se šipkou 33">
          <a:extLst>
            <a:ext uri="{FF2B5EF4-FFF2-40B4-BE49-F238E27FC236}">
              <a16:creationId xmlns:a16="http://schemas.microsoft.com/office/drawing/2014/main" xmlns="" id="{AFB516C5-C39B-4650-A834-8DDFDCC24CC0}"/>
            </a:ext>
          </a:extLst>
        </xdr:cNvPr>
        <xdr:cNvCxnSpPr/>
      </xdr:nvCxnSpPr>
      <xdr:spPr>
        <a:xfrm flipV="1">
          <a:off x="10325162" y="3506786"/>
          <a:ext cx="29338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8158224</xdr:colOff>
      <xdr:row>11</xdr:row>
      <xdr:rowOff>113505</xdr:rowOff>
    </xdr:from>
    <xdr:to>
      <xdr:col>4</xdr:col>
      <xdr:colOff>176761</xdr:colOff>
      <xdr:row>11</xdr:row>
      <xdr:rowOff>113505</xdr:rowOff>
    </xdr:to>
    <xdr:cxnSp macro="">
      <xdr:nvCxnSpPr>
        <xdr:cNvPr id="37" name="Přímá spojnice se šipkou 36">
          <a:extLst>
            <a:ext uri="{FF2B5EF4-FFF2-40B4-BE49-F238E27FC236}">
              <a16:creationId xmlns:a16="http://schemas.microsoft.com/office/drawing/2014/main" xmlns="" id="{C70FDE70-FECF-4D04-B779-C96C423D9854}"/>
            </a:ext>
          </a:extLst>
        </xdr:cNvPr>
        <xdr:cNvCxnSpPr/>
      </xdr:nvCxnSpPr>
      <xdr:spPr>
        <a:xfrm flipV="1">
          <a:off x="10325162" y="3506786"/>
          <a:ext cx="29338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6236380</xdr:colOff>
      <xdr:row>17</xdr:row>
      <xdr:rowOff>179017</xdr:rowOff>
    </xdr:from>
    <xdr:to>
      <xdr:col>4</xdr:col>
      <xdr:colOff>564930</xdr:colOff>
      <xdr:row>18</xdr:row>
      <xdr:rowOff>1896051</xdr:rowOff>
    </xdr:to>
    <xdr:pic>
      <xdr:nvPicPr>
        <xdr:cNvPr id="40" name="Obrázek 39">
          <a:extLst>
            <a:ext uri="{FF2B5EF4-FFF2-40B4-BE49-F238E27FC236}">
              <a16:creationId xmlns:a16="http://schemas.microsoft.com/office/drawing/2014/main" xmlns="" id="{D66D569C-B6F8-907A-2062-A1304390A7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646" r="849"/>
        <a:stretch/>
      </xdr:blipFill>
      <xdr:spPr>
        <a:xfrm>
          <a:off x="8128990" y="4970944"/>
          <a:ext cx="2753916" cy="2054668"/>
        </a:xfrm>
        <a:prstGeom prst="rect">
          <a:avLst/>
        </a:prstGeom>
      </xdr:spPr>
    </xdr:pic>
    <xdr:clientData/>
  </xdr:twoCellAnchor>
  <xdr:twoCellAnchor editAs="oneCell">
    <xdr:from>
      <xdr:col>3</xdr:col>
      <xdr:colOff>5175949</xdr:colOff>
      <xdr:row>26</xdr:row>
      <xdr:rowOff>148149</xdr:rowOff>
    </xdr:from>
    <xdr:to>
      <xdr:col>4</xdr:col>
      <xdr:colOff>1033453</xdr:colOff>
      <xdr:row>29</xdr:row>
      <xdr:rowOff>2381598</xdr:rowOff>
    </xdr:to>
    <xdr:pic>
      <xdr:nvPicPr>
        <xdr:cNvPr id="43" name="Obrázek 42">
          <a:extLst>
            <a:ext uri="{FF2B5EF4-FFF2-40B4-BE49-F238E27FC236}">
              <a16:creationId xmlns:a16="http://schemas.microsoft.com/office/drawing/2014/main" xmlns="" id="{BCBB4756-2DBB-D2D9-FFA0-75A3285CA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068559" y="8802734"/>
          <a:ext cx="4282870" cy="27724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6691585</xdr:colOff>
      <xdr:row>31</xdr:row>
      <xdr:rowOff>210207</xdr:rowOff>
    </xdr:from>
    <xdr:to>
      <xdr:col>4</xdr:col>
      <xdr:colOff>1094828</xdr:colOff>
      <xdr:row>32</xdr:row>
      <xdr:rowOff>1753390</xdr:rowOff>
    </xdr:to>
    <xdr:pic>
      <xdr:nvPicPr>
        <xdr:cNvPr id="46" name="Obrázek 45">
          <a:extLst>
            <a:ext uri="{FF2B5EF4-FFF2-40B4-BE49-F238E27FC236}">
              <a16:creationId xmlns:a16="http://schemas.microsoft.com/office/drawing/2014/main" xmlns="" id="{A4D0BB23-12FB-C6EC-3E33-C2F90CF21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868102" y="12156966"/>
          <a:ext cx="2829036" cy="1880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14</xdr:row>
      <xdr:rowOff>114300</xdr:rowOff>
    </xdr:from>
    <xdr:to>
      <xdr:col>6</xdr:col>
      <xdr:colOff>571500</xdr:colOff>
      <xdr:row>30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53</xdr:row>
      <xdr:rowOff>139700</xdr:rowOff>
    </xdr:to>
    <xdr:sp macro="" textlink="">
      <xdr:nvSpPr>
        <xdr:cNvPr id="21506" name="AutoShape 2" descr="SANYO BETAMAX VTC5300P video recorder &amp;player powers up but nottested further C1 - Picture 1 of 2">
          <a:extLst>
            <a:ext uri="{FF2B5EF4-FFF2-40B4-BE49-F238E27FC236}">
              <a16:creationId xmlns:a16="http://schemas.microsoft.com/office/drawing/2014/main" xmlns="" id="{AC7839E1-E48F-6F7C-132F-C12450449867}"/>
            </a:ext>
          </a:extLst>
        </xdr:cNvPr>
        <xdr:cNvSpPr>
          <a:spLocks noChangeAspect="1" noChangeArrowheads="1"/>
        </xdr:cNvSpPr>
      </xdr:nvSpPr>
      <xdr:spPr bwMode="auto">
        <a:xfrm>
          <a:off x="2082800" y="133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ga Henyková" refreshedDate="45681.497312268519" createdVersion="3" refreshedVersion="3" minRefreshableVersion="3" recordCount="50">
  <cacheSource type="worksheet">
    <worksheetSource ref="A1:R51" sheet="DATA"/>
  </cacheSource>
  <cacheFields count="19">
    <cacheField name="POŘAD. ČÍSLO" numFmtId="0">
      <sharedItems containsSemiMixedTypes="0" containsString="0" containsNumber="1" containsInteger="1" minValue="1" maxValue="50"/>
    </cacheField>
    <cacheField name="CELÉ JMÉNO - &lt; &gt; &amp; $ * ^" numFmtId="0">
      <sharedItems/>
    </cacheField>
    <cacheField name="OSLOVENÍ" numFmtId="0">
      <sharedItems/>
    </cacheField>
    <cacheField name="JMÉNO" numFmtId="0">
      <sharedItems/>
    </cacheField>
    <cacheField name="PŘÍJMENÍ" numFmtId="0">
      <sharedItems/>
    </cacheField>
    <cacheField name="DATUM NAROZENÍ" numFmtId="165">
      <sharedItems containsSemiMixedTypes="0" containsNonDate="0" containsDate="1" containsString="0" minDate="1955-07-30T00:00:00" maxDate="2008-06-21T00:00:00"/>
    </cacheField>
    <cacheField name="ZNAMENÍ" numFmtId="0">
      <sharedItems/>
    </cacheField>
    <cacheField name="E-MAIL" numFmtId="0">
      <sharedItems/>
    </cacheField>
    <cacheField name="VĚK" numFmtId="1">
      <sharedItems containsSemiMixedTypes="0" containsString="0" containsNumber="1" minValue="16.609576427257736" maxValue="69.538343550545406"/>
    </cacheField>
    <cacheField name="KATEGORIE" numFmtId="0">
      <sharedItems/>
    </cacheField>
    <cacheField name="VÝŠKA (CM)" numFmtId="0">
      <sharedItems containsSemiMixedTypes="0" containsString="0" containsNumber="1" containsInteger="1" minValue="146" maxValue="206"/>
    </cacheField>
    <cacheField name="VÁHA (KG)" numFmtId="164">
      <sharedItems containsSemiMixedTypes="0" containsString="0" containsNumber="1" minValue="45.9" maxValue="105.9"/>
    </cacheField>
    <cacheField name="BARVA OČÍ" numFmtId="0">
      <sharedItems/>
    </cacheField>
    <cacheField name="KREVNÍ SKUPINA" numFmtId="0">
      <sharedItems/>
    </cacheField>
    <cacheField name="SPORTOVIŠTĚ" numFmtId="0">
      <sharedItems/>
    </cacheField>
    <cacheField name="SPORT" numFmtId="0">
      <sharedItems count="10">
        <s v="cyklistika"/>
        <s v="box"/>
        <s v="fotbal"/>
        <s v="lyžování"/>
        <s v="gymnastika"/>
        <s v="hokej"/>
        <s v="házená"/>
        <s v="bruslení"/>
        <s v="košíková"/>
        <s v="triatlon"/>
      </sharedItems>
    </cacheField>
    <cacheField name="POHLAVÍ" numFmtId="0">
      <sharedItems count="2">
        <s v="Ženy"/>
        <s v="Muži"/>
      </sharedItems>
    </cacheField>
    <cacheField name="JAZYK" numFmtId="0">
      <sharedItems/>
    </cacheField>
    <cacheField name="ZEMĚ" numFmtId="0">
      <sharedItems count="11">
        <s v="USA"/>
        <s v="BRAZÍLIE"/>
        <s v="UK"/>
        <s v="ČESKO"/>
        <s v="NĚMECKO"/>
        <s v="AUSTRÁLIE"/>
        <s v="RAKOUSKO"/>
        <s v="FRANCIE"/>
        <s v="ŠPANĚLSKO"/>
        <s v="NIZOZEMSKO"/>
        <s v="ŠVÉDSKO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lga Henyková" refreshedDate="45681.50820729167" createdVersion="3" refreshedVersion="3" minRefreshableVersion="3" recordCount="25">
  <cacheSource type="worksheet">
    <worksheetSource name="Tabulka14"/>
  </cacheSource>
  <cacheFields count="14">
    <cacheField name="OSLOVENÍ" numFmtId="0">
      <sharedItems/>
    </cacheField>
    <cacheField name="PŘÍJMENÍ" numFmtId="0">
      <sharedItems/>
    </cacheField>
    <cacheField name="JMÉNO" numFmtId="0">
      <sharedItems/>
    </cacheField>
    <cacheField name="DATUM NAROZENÍ" numFmtId="14">
      <sharedItems containsSemiMixedTypes="0" containsNonDate="0" containsDate="1" containsString="0" minDate="1955-12-14T00:00:00" maxDate="2008-02-13T00:00:00"/>
    </cacheField>
    <cacheField name="VÝŠKA (CM)" numFmtId="0">
      <sharedItems containsSemiMixedTypes="0" containsString="0" containsNumber="1" containsInteger="1" minValue="147" maxValue="206"/>
    </cacheField>
    <cacheField name="VÁHA (KG)" numFmtId="0">
      <sharedItems containsSemiMixedTypes="0" containsString="0" containsNumber="1" minValue="48.9" maxValue="105.3"/>
    </cacheField>
    <cacheField name="BARVA OČÍ" numFmtId="0">
      <sharedItems/>
    </cacheField>
    <cacheField name="KREVNÍ SKUPINA" numFmtId="0">
      <sharedItems/>
    </cacheField>
    <cacheField name="SPORTOVIŠTĚ" numFmtId="0">
      <sharedItems count="2">
        <s v="OUTDOOR"/>
        <s v="INDOOR"/>
      </sharedItems>
    </cacheField>
    <cacheField name="SPORT" numFmtId="0">
      <sharedItems/>
    </cacheField>
    <cacheField name="POHLAVÍ" numFmtId="0">
      <sharedItems/>
    </cacheField>
    <cacheField name="JAZYK" numFmtId="0">
      <sharedItems/>
    </cacheField>
    <cacheField name="ZEMĚ" numFmtId="0">
      <sharedItems count="9">
        <s v="AUSTRÁLIE"/>
        <s v="FRANCIE"/>
        <s v="NĚMECKO"/>
        <s v="NIZOZEMSKO"/>
        <s v="RAKOUSKO"/>
        <s v="ŠPANĚLSKO"/>
        <s v="ŠVÉDSKO"/>
        <s v="UK"/>
        <s v="USA"/>
      </sharedItems>
    </cacheField>
    <cacheField name="BMI" numFmtId="1">
      <sharedItems containsSemiMixedTypes="0" containsString="0" containsNumber="1" minValue="12.300876614195495" maxValue="43.26923076923076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s v="Ms. Annie Abbott"/>
    <s v="Ms."/>
    <s v="Annie"/>
    <s v="Abbott"/>
    <d v="1997-09-26T00:00:00"/>
    <s v="Váhy"/>
    <s v="annie.abbott@sportovec.cz"/>
    <n v="27.349302454654996"/>
    <s v="SENIOR"/>
    <n v="172"/>
    <n v="94.4"/>
    <s v="Zelená"/>
    <s v="A−"/>
    <s v="OUTDOOR"/>
    <x v="0"/>
    <x v="0"/>
    <s v="Angličtina"/>
    <x v="0"/>
  </r>
  <r>
    <n v="2"/>
    <s v="Ms. Aurelie Liesuchke"/>
    <s v="Ms."/>
    <s v="Aurelie"/>
    <s v="Liesuchke"/>
    <d v="1992-02-07T00:00:00"/>
    <s v="Vodnář"/>
    <s v="aurelie.liesuchke@sportovec.cz"/>
    <n v="32.987658619038562"/>
    <s v="NORMAL"/>
    <n v="168"/>
    <n v="62.2"/>
    <s v="hnědý"/>
    <s v="O−"/>
    <s v="INDOOR"/>
    <x v="1"/>
    <x v="0"/>
    <s v="Angličtina"/>
    <x v="0"/>
  </r>
  <r>
    <n v="3"/>
    <s v="Sr. Tomas Filho"/>
    <s v="Sr."/>
    <s v="Tomas"/>
    <s v="Filho"/>
    <d v="1969-07-10T00:00:00"/>
    <s v="Rak"/>
    <s v="tomas.filho@sportovec.cz"/>
    <n v="55.582179166983764"/>
    <s v="NORMAL"/>
    <n v="185"/>
    <n v="52.9"/>
    <s v="Amber"/>
    <s v="A−"/>
    <s v="OUTDOOR"/>
    <x v="2"/>
    <x v="1"/>
    <s v="Portugalština"/>
    <x v="1"/>
  </r>
  <r>
    <n v="4"/>
    <s v="Ms. Darby Cruickshank"/>
    <s v="Ms."/>
    <s v="Darby"/>
    <s v="Cruickshank"/>
    <d v="1995-05-18T00:00:00"/>
    <s v="Býk"/>
    <s v="darby.cruickshank@sportovec.cz"/>
    <n v="29.710946290271437"/>
    <s v="SENIOR"/>
    <n v="175"/>
    <n v="48.9"/>
    <s v="Zelená"/>
    <s v="O−"/>
    <s v="OUTDOOR"/>
    <x v="3"/>
    <x v="0"/>
    <s v="Angličtina"/>
    <x v="0"/>
  </r>
  <r>
    <n v="5"/>
    <s v="Dr. Jaydon Borer"/>
    <s v="Dr."/>
    <s v="Jaydon"/>
    <s v="Borer"/>
    <d v="1970-05-18T00:00:00"/>
    <s v="Býk"/>
    <s v="jaydon.borer@sportovec.cz"/>
    <n v="54.727384646435816"/>
    <s v="NORMAL"/>
    <n v="168"/>
    <n v="84.8"/>
    <s v="Modrá"/>
    <s v="B−"/>
    <s v="INDOOR"/>
    <x v="4"/>
    <x v="1"/>
    <s v="Angličtina"/>
    <x v="0"/>
  </r>
  <r>
    <n v="6"/>
    <s v="Mr. Moriah  Lynch"/>
    <s v="Mr."/>
    <s v="Moriah "/>
    <s v="Lynch"/>
    <d v="1992-12-06T00:00:00"/>
    <s v="Střelec"/>
    <s v="moriah .lynch@sportovec.cz"/>
    <n v="32.157521632737186"/>
    <s v="SENIOR"/>
    <n v="201"/>
    <n v="83.2"/>
    <s v="Modrá"/>
    <s v="O−"/>
    <s v="OUTDOOR"/>
    <x v="2"/>
    <x v="1"/>
    <s v="Angličtina"/>
    <x v="0"/>
  </r>
  <r>
    <n v="7"/>
    <s v="Ms. Amiya Eichmann"/>
    <s v="Ms."/>
    <s v="Amiya"/>
    <s v="Eichmann"/>
    <d v="1999-07-29T00:00:00"/>
    <s v="Lev"/>
    <s v="amiya.eichmann@sportovec.cz"/>
    <n v="25.510946290271434"/>
    <s v="NORMAL"/>
    <n v="164"/>
    <n v="61.1"/>
    <s v="Modrá"/>
    <s v="B−"/>
    <s v="OUTDOOR"/>
    <x v="0"/>
    <x v="0"/>
    <s v="Angličtina"/>
    <x v="0"/>
  </r>
  <r>
    <n v="8"/>
    <s v="Mr. Pierce Rau"/>
    <s v="Mr."/>
    <s v="Pierce"/>
    <s v="Rau"/>
    <d v="1963-05-10T00:00:00"/>
    <s v="Býk"/>
    <s v="pierce.rau@sportovec.cz"/>
    <n v="61.754781906709795"/>
    <s v="NORMAL"/>
    <n v="191"/>
    <n v="105.7"/>
    <s v="Jantarová"/>
    <s v="A+"/>
    <s v="OUTDOOR"/>
    <x v="2"/>
    <x v="1"/>
    <s v="Angličtina"/>
    <x v="0"/>
  </r>
  <r>
    <n v="9"/>
    <s v="Ms. Amelia Stevens"/>
    <s v="Ms."/>
    <s v="Amelia"/>
    <s v="Stevens"/>
    <d v="1971-02-01T00:00:00"/>
    <s v="Vodnář"/>
    <s v="amelia.stevens@sportovec.cz"/>
    <n v="54.017795605339927"/>
    <s v="SENIOR"/>
    <n v="167"/>
    <n v="65.3"/>
    <s v="Modrá"/>
    <s v="A+"/>
    <s v="INDOOR"/>
    <x v="4"/>
    <x v="0"/>
    <s v="Angličtina"/>
    <x v="2"/>
  </r>
  <r>
    <n v="10"/>
    <s v="Mr. Jan Novak"/>
    <s v="Mr."/>
    <s v="Jan"/>
    <s v="Novak"/>
    <d v="1964-12-21T00:00:00"/>
    <s v="Střelec"/>
    <s v="jan.novak@sportovec.cz"/>
    <n v="60.135603824518014"/>
    <s v="SENIOR"/>
    <n v="160"/>
    <n v="62.9"/>
    <s v="Jantarová"/>
    <s v="O+"/>
    <s v="OUTDOOR"/>
    <x v="0"/>
    <x v="1"/>
    <s v="Angličtina"/>
    <x v="3"/>
  </r>
  <r>
    <n v="11"/>
    <s v="Sir Ethan Murphy"/>
    <s v="Sir"/>
    <s v="Ethan"/>
    <s v="Murphy"/>
    <d v="1986-11-17T00:00:00"/>
    <s v="Štír"/>
    <s v="ethan.murphy@sportovec.cz"/>
    <n v="38.21505587931253"/>
    <s v="SENIOR"/>
    <n v="190"/>
    <n v="104.3"/>
    <s v="hnědý"/>
    <s v="O+"/>
    <s v="OUTDOOR"/>
    <x v="5"/>
    <x v="1"/>
    <s v="Angličtina"/>
    <x v="2"/>
  </r>
  <r>
    <n v="12"/>
    <s v="Mrs. Ashley Wood"/>
    <s v="Mrs."/>
    <s v="Ashley"/>
    <s v="Wood"/>
    <d v="1977-10-14T00:00:00"/>
    <s v="Váhy"/>
    <s v="ashley.wood@sportovec.cz"/>
    <n v="47.313686016298831"/>
    <s v="NORMAL"/>
    <n v="181"/>
    <n v="100.7"/>
    <s v="hnědý"/>
    <s v="O+"/>
    <s v="OUTDOOR"/>
    <x v="2"/>
    <x v="0"/>
    <s v="Angličtina"/>
    <x v="2"/>
  </r>
  <r>
    <n v="13"/>
    <s v="Ms. Megan Scott"/>
    <s v="Ms."/>
    <s v="Megan"/>
    <s v="Scott"/>
    <d v="2008-02-12T00:00:00"/>
    <s v="Vodnář"/>
    <s v="megan.scott@sportovec.cz"/>
    <n v="16.963001084791983"/>
    <s v="SENIOR"/>
    <n v="183"/>
    <n v="70.900000000000006"/>
    <s v="Zelená"/>
    <s v="A−"/>
    <s v="OUTDOOR"/>
    <x v="2"/>
    <x v="0"/>
    <s v="Angličtina"/>
    <x v="2"/>
  </r>
  <r>
    <n v="14"/>
    <s v="Hr. Helmut Weinhae"/>
    <s v="Hr."/>
    <s v="Helmut"/>
    <s v="Weinhae"/>
    <d v="1989-08-26T00:00:00"/>
    <s v="Panna"/>
    <s v="helmut.weinhae@sportovec.cz"/>
    <n v="35.439713413559105"/>
    <s v="NORMAL"/>
    <n v="156"/>
    <n v="68.3"/>
    <s v="Šedá"/>
    <s v="A+"/>
    <s v="INDOOR"/>
    <x v="4"/>
    <x v="1"/>
    <s v="němčina"/>
    <x v="4"/>
  </r>
  <r>
    <n v="15"/>
    <s v="Prof. Milena Schotin"/>
    <s v="Prof."/>
    <s v="Milena"/>
    <s v="Schotin"/>
    <d v="1965-03-03T00:00:00"/>
    <s v="Ryby"/>
    <s v="milena.schotin@sportovec.cz"/>
    <n v="59.938343550545412"/>
    <s v="NORMAL"/>
    <n v="156"/>
    <n v="105.3"/>
    <s v="Šedá"/>
    <s v="O+"/>
    <s v="INDOOR"/>
    <x v="4"/>
    <x v="0"/>
    <s v="němčina"/>
    <x v="4"/>
  </r>
  <r>
    <n v="16"/>
    <s v="Hr. Lothar Birnbaum"/>
    <s v="Hr."/>
    <s v="Lothar"/>
    <s v="Birnbaum"/>
    <d v="1989-07-21T00:00:00"/>
    <s v="Rak"/>
    <s v="lothar.birnbaum@sportovec.cz"/>
    <n v="35.538343550545406"/>
    <s v="SENIOR"/>
    <n v="165"/>
    <n v="48.6"/>
    <s v="Modrá"/>
    <s v="O+"/>
    <s v="OUTDOOR"/>
    <x v="2"/>
    <x v="1"/>
    <s v="němčina"/>
    <x v="4"/>
  </r>
  <r>
    <n v="17"/>
    <s v="Hr. Pietro Stolze"/>
    <s v="Hr."/>
    <s v="Pietro"/>
    <s v="Stolze"/>
    <d v="1972-10-10T00:00:00"/>
    <s v="Váhy"/>
    <s v="pietro.stolze@sportovec.cz"/>
    <n v="52.327384646435817"/>
    <s v="NORMAL"/>
    <n v="154"/>
    <n v="105.9"/>
    <s v="Modrá"/>
    <s v="A−"/>
    <s v="INDOOR"/>
    <x v="6"/>
    <x v="1"/>
    <s v="němčina"/>
    <x v="4"/>
  </r>
  <r>
    <n v="18"/>
    <s v="Hr. Richard  Tlustek"/>
    <s v="Hr."/>
    <s v="Richard "/>
    <s v="Tlustek"/>
    <d v="1959-08-31T00:00:00"/>
    <s v="Panna"/>
    <s v="richard .tlustek@sportovec.cz"/>
    <n v="65.447932591641305"/>
    <s v="SENIOR"/>
    <n v="184"/>
    <n v="71.099999999999994"/>
    <s v="Modrá"/>
    <s v="A−"/>
    <s v="OUTDOOR"/>
    <x v="0"/>
    <x v="1"/>
    <s v="němčina"/>
    <x v="4"/>
  </r>
  <r>
    <n v="19"/>
    <s v="Dr. Earnestine Raynor"/>
    <s v="Dr."/>
    <s v="Earnestine"/>
    <s v="Raynor"/>
    <d v="1977-05-17T00:00:00"/>
    <s v="Býk"/>
    <s v="earnestine.raynor@sportovec.cz"/>
    <n v="47.724644920408423"/>
    <s v="SENIOR"/>
    <n v="155"/>
    <n v="70.3"/>
    <s v="Modrá"/>
    <s v="A+"/>
    <s v="OUTDOOR"/>
    <x v="2"/>
    <x v="0"/>
    <s v="Angličtina"/>
    <x v="5"/>
  </r>
  <r>
    <n v="20"/>
    <s v="Mr. Jason Gaylord"/>
    <s v="Mr."/>
    <s v="Jason"/>
    <s v="Gaylord"/>
    <d v="1976-01-08T00:00:00"/>
    <s v="Kozoroh"/>
    <s v="jason.gaylord@sportovec.cz"/>
    <n v="49.080809303970064"/>
    <s v="SENIOR"/>
    <n v="170"/>
    <n v="54.7"/>
    <s v="hnědý"/>
    <s v="O−"/>
    <s v="OUTDOOR"/>
    <x v="2"/>
    <x v="1"/>
    <s v="Angličtina"/>
    <x v="5"/>
  </r>
  <r>
    <n v="21"/>
    <s v="Mr. Kendrick Sauer"/>
    <s v="Mr."/>
    <s v="Kendrick"/>
    <s v="Sauer"/>
    <d v="1996-07-22T00:00:00"/>
    <s v="Rak"/>
    <s v="kendrick.sauer@sportovec.cz"/>
    <n v="28.530124372463217"/>
    <s v="SENIOR"/>
    <n v="161"/>
    <n v="100.9"/>
    <s v="Blue"/>
    <s v="B−"/>
    <s v="OUTDOOR"/>
    <x v="2"/>
    <x v="1"/>
    <s v="Angličtina"/>
    <x v="5"/>
  </r>
  <r>
    <n v="22"/>
    <s v="Dr. Annabell Olson"/>
    <s v="Dr."/>
    <s v="Annabell"/>
    <s v="Olson"/>
    <d v="2004-04-16T00:00:00"/>
    <s v="Beran"/>
    <s v="annabell.olson@sportovec.cz"/>
    <n v="20.790398345065956"/>
    <s v="NORMAL"/>
    <n v="193"/>
    <n v="84.3"/>
    <s v="Zelená"/>
    <s v="A+"/>
    <s v="INDOOR"/>
    <x v="4"/>
    <x v="0"/>
    <s v="Angličtina"/>
    <x v="5"/>
  </r>
  <r>
    <n v="23"/>
    <s v="Dr. Jena Upton"/>
    <s v="Dr."/>
    <s v="Jena"/>
    <s v="Upton"/>
    <d v="1955-12-14T00:00:00"/>
    <s v="Střelec"/>
    <s v="jena.upton@sportovec.cz"/>
    <n v="69.163001084791986"/>
    <s v="NORMAL"/>
    <n v="164"/>
    <n v="66.8"/>
    <s v="Modrá"/>
    <s v="O+"/>
    <s v="OUTDOOR"/>
    <x v="2"/>
    <x v="0"/>
    <s v="Angličtina"/>
    <x v="5"/>
  </r>
  <r>
    <n v="24"/>
    <s v="Dr. Shanny Bins"/>
    <s v="Dr."/>
    <s v="Shanny"/>
    <s v="Bins"/>
    <d v="1999-08-28T00:00:00"/>
    <s v="Panna"/>
    <s v="shanny.bins@sportovec.cz"/>
    <n v="25.428754509449519"/>
    <s v="SENIOR"/>
    <n v="206"/>
    <n v="59.4"/>
    <s v="Jantarová"/>
    <s v="B−"/>
    <s v="INDOOR"/>
    <x v="7"/>
    <x v="0"/>
    <s v="Angličtina"/>
    <x v="5"/>
  </r>
  <r>
    <n v="25"/>
    <s v="Dr. Tia Abshire"/>
    <s v="Dr."/>
    <s v="Tia"/>
    <s v="Abshire"/>
    <d v="1966-07-21T00:00:00"/>
    <s v="Rak"/>
    <s v="tia.abshire@sportovec.cz"/>
    <n v="58.554781906709792"/>
    <s v="NORMAL"/>
    <n v="203"/>
    <n v="77.8"/>
    <s v="Jantarová"/>
    <s v="A+"/>
    <s v="OUTDOOR"/>
    <x v="2"/>
    <x v="0"/>
    <s v="Angličtina"/>
    <x v="5"/>
  </r>
  <r>
    <n v="26"/>
    <s v="Ms. Isabel Runolfsdottir"/>
    <s v="Ms."/>
    <s v="Isabel"/>
    <s v="Runolfsdottir"/>
    <d v="1978-03-21T00:00:00"/>
    <s v="Beran"/>
    <s v="isabel.runolfsdottir@sportovec.cz"/>
    <n v="46.880809303970068"/>
    <s v="SENIOR"/>
    <n v="201"/>
    <n v="85.9"/>
    <s v="Modrá"/>
    <s v="B+"/>
    <s v="OUTDOOR"/>
    <x v="2"/>
    <x v="0"/>
    <s v="Angličtina"/>
    <x v="5"/>
  </r>
  <r>
    <n v="27"/>
    <s v="Hr. Barney Wesack"/>
    <s v="Hr."/>
    <s v="Barney"/>
    <s v="Wesack"/>
    <d v="1970-07-18T00:00:00"/>
    <s v="Rak"/>
    <s v="barney.wesack@sportovec.cz"/>
    <n v="54.560261358764585"/>
    <s v="SENIOR"/>
    <n v="199"/>
    <n v="93.4"/>
    <s v="Jantarová"/>
    <s v="B+"/>
    <s v="OUTDOOR"/>
    <x v="2"/>
    <x v="1"/>
    <s v="němčina"/>
    <x v="5"/>
  </r>
  <r>
    <n v="28"/>
    <s v="Hr. Baruch Kade"/>
    <s v="Hr."/>
    <s v="Baruch"/>
    <s v="Kade"/>
    <d v="1982-03-10T00:00:00"/>
    <s v="Ryby"/>
    <s v="baruch.kade@sportovec.cz"/>
    <n v="42.90820656424404"/>
    <s v="SENIOR"/>
    <n v="174"/>
    <n v="95.5"/>
    <s v="Šedá"/>
    <s v="O−"/>
    <s v="INDOOR"/>
    <x v="1"/>
    <x v="1"/>
    <s v="němčina"/>
    <x v="6"/>
  </r>
  <r>
    <n v="29"/>
    <s v="Prof. Liesbeth Rosemann"/>
    <s v="Prof."/>
    <s v="Liesbeth"/>
    <s v="Rosemann"/>
    <d v="1994-01-27T00:00:00"/>
    <s v="Vodnář"/>
    <s v="liesbeth.rosemann@sportovec.cz"/>
    <n v="31.015055879312531"/>
    <s v="SENIOR"/>
    <n v="206"/>
    <n v="52.2"/>
    <s v="Modrá"/>
    <s v="O+"/>
    <s v="OUTDOOR"/>
    <x v="2"/>
    <x v="0"/>
    <s v="němčina"/>
    <x v="6"/>
  </r>
  <r>
    <n v="30"/>
    <s v="Mme. Valentine Moreau"/>
    <s v="Mme."/>
    <s v="Valentine"/>
    <s v="Moreau"/>
    <d v="1979-10-09T00:00:00"/>
    <s v="Váhy"/>
    <s v="valentine.moreau@sportovec.cz"/>
    <n v="45.327384646435817"/>
    <s v="NORMAL"/>
    <n v="147"/>
    <n v="74.599999999999994"/>
    <s v="Modrá"/>
    <s v="B+"/>
    <s v="OUTDOOR"/>
    <x v="3"/>
    <x v="0"/>
    <s v="Francouzština"/>
    <x v="7"/>
  </r>
  <r>
    <n v="31"/>
    <s v="Mme. Paulette Durand"/>
    <s v="Mme."/>
    <s v="Paulette"/>
    <s v="Durand"/>
    <d v="1989-12-25T00:00:00"/>
    <s v="Kozoroh"/>
    <s v="paulette.durand@sportovec.cz"/>
    <n v="35.108206564244036"/>
    <s v="SENIOR"/>
    <n v="180"/>
    <n v="81.7"/>
    <s v="Jantarová"/>
    <s v="O−"/>
    <s v="INDOOR"/>
    <x v="4"/>
    <x v="0"/>
    <s v="Francouzština"/>
    <x v="7"/>
  </r>
  <r>
    <n v="32"/>
    <s v="Mme. Laure-Alix Chevalier"/>
    <s v="Mme."/>
    <s v="Laure-Alix"/>
    <s v="Chevalier"/>
    <d v="1970-12-23T00:00:00"/>
    <s v="Kozoroh"/>
    <s v="laure-alix.chevalier@sportovec.cz"/>
    <n v="54.127384646435821"/>
    <s v="NORMAL"/>
    <n v="181"/>
    <n v="78.099999999999994"/>
    <s v="Modrá"/>
    <s v="O+"/>
    <s v="OUTDOOR"/>
    <x v="2"/>
    <x v="0"/>
    <s v="Francouzština"/>
    <x v="7"/>
  </r>
  <r>
    <n v="33"/>
    <s v="M. Claude Toussaint"/>
    <s v="M."/>
    <s v="Claude"/>
    <s v="Toussaint"/>
    <d v="1980-11-04T00:00:00"/>
    <s v="Štír"/>
    <s v="claude.toussaint@sportovec.cz"/>
    <n v="44.253412043696095"/>
    <s v="SENIOR"/>
    <n v="149"/>
    <n v="57.1"/>
    <s v="Zelená"/>
    <s v="O+"/>
    <s v="OUTDOOR"/>
    <x v="0"/>
    <x v="1"/>
    <s v="Francouzština"/>
    <x v="7"/>
  </r>
  <r>
    <n v="34"/>
    <s v="M. Victor Lenoir"/>
    <s v="M."/>
    <s v="Victor"/>
    <s v="Lenoir"/>
    <d v="1991-10-16T00:00:00"/>
    <s v="Váhy"/>
    <s v="victor.lenoir@sportovec.cz"/>
    <n v="33.299987386161845"/>
    <s v="SENIOR"/>
    <n v="146"/>
    <n v="56.1"/>
    <s v="Modrá"/>
    <s v="B+"/>
    <s v="OUTDOOR"/>
    <x v="2"/>
    <x v="1"/>
    <s v="Francouzština"/>
    <x v="7"/>
  </r>
  <r>
    <n v="35"/>
    <s v="M. Arthur Lenoir"/>
    <s v="M."/>
    <s v="Arthur"/>
    <s v="Lenoir"/>
    <d v="1955-07-30T00:00:00"/>
    <s v="Lev"/>
    <s v="arthur.lenoir@sportovec.cz"/>
    <n v="69.538343550545406"/>
    <s v="NORMAL"/>
    <n v="189"/>
    <n v="88.6"/>
    <s v="Jantarová"/>
    <s v="O+"/>
    <s v="OUTDOOR"/>
    <x v="2"/>
    <x v="1"/>
    <s v="Francouzština"/>
    <x v="7"/>
  </r>
  <r>
    <n v="36"/>
    <s v="M. Benjamin Lebrun-Brun"/>
    <s v="M."/>
    <s v="Benjamin"/>
    <s v="Lebrun-Brun"/>
    <d v="1975-02-03T00:00:00"/>
    <s v="Vodnář"/>
    <s v="benjamin.lebrun-brun@sportovec.cz"/>
    <n v="50.009576427257734"/>
    <s v="SENIOR"/>
    <n v="155"/>
    <n v="78.2"/>
    <s v="hnědý"/>
    <s v="O−"/>
    <s v="OUTDOOR"/>
    <x v="0"/>
    <x v="1"/>
    <s v="Francouzština"/>
    <x v="7"/>
  </r>
  <r>
    <n v="37"/>
    <s v="M. Antoine Maillard"/>
    <s v="M."/>
    <s v="Antoine"/>
    <s v="Maillard"/>
    <d v="1986-06-22T00:00:00"/>
    <s v="Rak"/>
    <s v="antoine.maillard@sportovec.cz"/>
    <n v="38.620535331367329"/>
    <s v="SENIOR"/>
    <n v="197"/>
    <n v="95.8"/>
    <s v="Modrá"/>
    <s v="B−"/>
    <s v="INDOOR"/>
    <x v="4"/>
    <x v="1"/>
    <s v="Francouzština"/>
    <x v="7"/>
  </r>
  <r>
    <n v="38"/>
    <s v="M. Bernard Hoarau-Guyon"/>
    <s v="M."/>
    <s v="Bernard"/>
    <s v="Hoarau-Guyon"/>
    <d v="1983-01-11T00:00:00"/>
    <s v="Kozoroh"/>
    <s v="bernard.hoarau-guyon@sportovec.cz"/>
    <n v="42.067110673833078"/>
    <s v="NORMAL"/>
    <n v="179"/>
    <n v="59.7"/>
    <s v="Šedá"/>
    <s v="O−"/>
    <s v="OUTDOOR"/>
    <x v="2"/>
    <x v="1"/>
    <s v="Francouzština"/>
    <x v="7"/>
  </r>
  <r>
    <n v="39"/>
    <s v="Sr. Hidalgo Tercero"/>
    <s v="Sr."/>
    <s v="Hidalgo"/>
    <s v="Tercero"/>
    <d v="1984-11-30T00:00:00"/>
    <s v="Střelec"/>
    <s v="hidalgo.tercero@sportovec.cz"/>
    <n v="40.179439440956365"/>
    <s v="SENIOR"/>
    <n v="196"/>
    <n v="77.7"/>
    <s v="Šedá"/>
    <s v="B−"/>
    <s v="OUTDOOR"/>
    <x v="2"/>
    <x v="1"/>
    <s v="Španělština"/>
    <x v="8"/>
  </r>
  <r>
    <n v="40"/>
    <s v="Sr. Hadalgo Polanco"/>
    <s v="Sr."/>
    <s v="Hadalgo"/>
    <s v="Polanco"/>
    <d v="2008-06-20T00:00:00"/>
    <s v="Blíženci"/>
    <s v="hadalgo.polanco@sportovec.cz"/>
    <n v="16.609576427257736"/>
    <s v="SENIOR"/>
    <n v="159"/>
    <n v="98.2"/>
    <s v="Modrá"/>
    <s v="A−"/>
    <s v="INDOOR"/>
    <x v="4"/>
    <x v="1"/>
    <s v="Španělština"/>
    <x v="8"/>
  </r>
  <r>
    <n v="41"/>
    <s v="Sra. Laura Oliviera"/>
    <s v="Sra."/>
    <s v="Laura"/>
    <s v="Oliviera"/>
    <d v="1974-02-16T00:00:00"/>
    <s v="Vodnář"/>
    <s v="laura.oliviera@sportovec.cz"/>
    <n v="50.973959988901569"/>
    <s v="NORMAL"/>
    <n v="154"/>
    <n v="51.9"/>
    <s v="Jantarová"/>
    <s v="O−"/>
    <s v="INDOOR"/>
    <x v="4"/>
    <x v="0"/>
    <s v="Španělština"/>
    <x v="8"/>
  </r>
  <r>
    <n v="42"/>
    <s v="Sra. Ainhoa Garza"/>
    <s v="Sra."/>
    <s v="Ainhoa"/>
    <s v="Garza"/>
    <d v="1990-03-09T00:00:00"/>
    <s v="Ryby"/>
    <s v="ainhoa.garza@sportovec.cz"/>
    <n v="34.90546683821664"/>
    <s v="SENIOR"/>
    <n v="185"/>
    <n v="55.6"/>
    <s v="hnědý"/>
    <s v="O+"/>
    <s v="OUTDOOR"/>
    <x v="3"/>
    <x v="0"/>
    <s v="Španělština"/>
    <x v="8"/>
  </r>
  <r>
    <n v="43"/>
    <s v="Sra. Isabel Banda"/>
    <s v="Sra."/>
    <s v="Isabel"/>
    <s v="Banda"/>
    <d v="1960-01-12T00:00:00"/>
    <s v="Kozoroh"/>
    <s v="isabel.banda@sportovec.cz"/>
    <n v="65.080809303970071"/>
    <s v="NORMAL"/>
    <n v="178"/>
    <n v="102.3"/>
    <s v="Amber"/>
    <s v="O+"/>
    <s v="OUTDOOR"/>
    <x v="2"/>
    <x v="0"/>
    <s v="Španělština"/>
    <x v="8"/>
  </r>
  <r>
    <n v="44"/>
    <s v="Sra. Carolota Mateos"/>
    <s v="Sra."/>
    <s v="Carolota"/>
    <s v="Mateos"/>
    <d v="1965-07-29T00:00:00"/>
    <s v="Lev"/>
    <s v="carolota.mateos@sportovec.cz"/>
    <n v="59.532864098490613"/>
    <s v="SENIOR"/>
    <n v="187"/>
    <n v="58.8"/>
    <s v="Šedá"/>
    <s v="O−"/>
    <s v="OUTDOOR"/>
    <x v="0"/>
    <x v="0"/>
    <s v="Španělština"/>
    <x v="8"/>
  </r>
  <r>
    <n v="45"/>
    <s v="Mw. Elize Prins"/>
    <s v="Mw."/>
    <s v="Elize"/>
    <s v="Prins"/>
    <d v="1995-05-08T00:00:00"/>
    <s v="Býk"/>
    <s v="elize.prins@sportovec.cz"/>
    <n v="29.738343550545409"/>
    <s v="SENIOR"/>
    <n v="160"/>
    <n v="63.8"/>
    <s v="Modrá"/>
    <s v="O+"/>
    <s v="INDOOR"/>
    <x v="7"/>
    <x v="0"/>
    <s v="Nizozemština"/>
    <x v="9"/>
  </r>
  <r>
    <n v="46"/>
    <s v="dhr. Ryan Pham"/>
    <s v="dhr."/>
    <s v="Ryan"/>
    <s v="Pham"/>
    <d v="1973-10-03T00:00:00"/>
    <s v="Váhy"/>
    <s v="ryan.pham@sportovec.cz"/>
    <n v="51.346562728627603"/>
    <s v="NORMAL"/>
    <n v="172"/>
    <n v="98.6"/>
    <s v="Jantarová"/>
    <s v="B+"/>
    <s v="INDOOR"/>
    <x v="8"/>
    <x v="1"/>
    <s v="Nizozemština"/>
    <x v="9"/>
  </r>
  <r>
    <n v="47"/>
    <s v="Mw Elise Rotteveel"/>
    <s v="Mw"/>
    <s v="Elise"/>
    <s v="Rotteveel"/>
    <d v="1968-04-08T00:00:00"/>
    <s v="Beran"/>
    <s v="elise.rotteveel@sportovec.cz"/>
    <n v="56.83697368753171"/>
    <s v="SENIOR"/>
    <n v="184"/>
    <n v="61.8"/>
    <s v="Šedá"/>
    <s v="O−"/>
    <s v="OUTDOOR"/>
    <x v="9"/>
    <x v="0"/>
    <s v="Nizozemština"/>
    <x v="9"/>
  </r>
  <r>
    <n v="48"/>
    <s v="Fru. Mirjam Soderberg"/>
    <s v="Fru."/>
    <s v="Mirjam"/>
    <s v="Soderberg"/>
    <d v="1997-05-17T00:00:00"/>
    <s v="Býk"/>
    <s v="mirjam.soderberg@sportovec.cz"/>
    <n v="27.710946290271437"/>
    <s v="SENIOR"/>
    <n v="158"/>
    <n v="50.3"/>
    <s v="Jantarová"/>
    <s v="O+"/>
    <s v="INDOOR"/>
    <x v="4"/>
    <x v="0"/>
    <s v="Švédština"/>
    <x v="10"/>
  </r>
  <r>
    <n v="49"/>
    <s v="H. Berndt Palsson"/>
    <s v="H."/>
    <s v="Berndt"/>
    <s v="Palsson"/>
    <d v="1987-02-24T00:00:00"/>
    <s v="Ryby"/>
    <s v="berndt.palsson@sportovec.cz"/>
    <n v="37.943823002600205"/>
    <s v="NORMAL"/>
    <n v="200"/>
    <n v="45.9"/>
    <s v="Modrá"/>
    <s v="A−"/>
    <s v="INDOOR"/>
    <x v="4"/>
    <x v="1"/>
    <s v="Švédština"/>
    <x v="10"/>
  </r>
  <r>
    <n v="50"/>
    <s v="Sr. Adriano Sobrinho"/>
    <s v="Sr."/>
    <s v="Adriano"/>
    <s v="Sobrinho"/>
    <d v="1993-07-28T00:00:00"/>
    <s v="Lev"/>
    <s v="adriano.sobrinho@sportovec.cz"/>
    <n v="31.516425742326231"/>
    <s v="NORMAL"/>
    <n v="203"/>
    <n v="92.5"/>
    <s v="Zelená"/>
    <s v="A+"/>
    <s v="OUTDOOR"/>
    <x v="2"/>
    <x v="1"/>
    <s v="Portugalština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s v="Dr."/>
    <s v="Abshire"/>
    <s v="Tia"/>
    <d v="1966-07-21T00:00:00"/>
    <n v="203"/>
    <n v="77.8"/>
    <s v="Jantarová"/>
    <s v="A+"/>
    <x v="0"/>
    <s v="fotbal"/>
    <s v="Ženy"/>
    <s v="Angličtina"/>
    <x v="0"/>
    <n v="18.879371011186876"/>
  </r>
  <r>
    <s v="Dr."/>
    <s v="Bins"/>
    <s v="Shanny"/>
    <d v="1999-08-28T00:00:00"/>
    <n v="206"/>
    <n v="59.4"/>
    <s v="Jantarová"/>
    <s v="B−"/>
    <x v="1"/>
    <s v="gymnastika"/>
    <s v="Ženy"/>
    <s v="Angličtina"/>
    <x v="0"/>
    <n v="13.997549250636252"/>
  </r>
  <r>
    <s v="Dr."/>
    <s v="Olson"/>
    <s v="Annabell"/>
    <d v="2004-04-16T00:00:00"/>
    <n v="193"/>
    <n v="84.3"/>
    <s v="Zelená"/>
    <s v="A+"/>
    <x v="0"/>
    <s v="fotbal"/>
    <s v="Ženy"/>
    <s v="Angličtina"/>
    <x v="0"/>
    <n v="22.631480039732612"/>
  </r>
  <r>
    <s v="Dr."/>
    <s v="Raynor"/>
    <s v="Earnestine"/>
    <d v="1977-05-17T00:00:00"/>
    <n v="155"/>
    <n v="70.3"/>
    <s v="Modrá"/>
    <s v="A+"/>
    <x v="1"/>
    <s v="bruslení"/>
    <s v="Ženy"/>
    <s v="Angličtina"/>
    <x v="0"/>
    <n v="29.261186264308012"/>
  </r>
  <r>
    <s v="Ms."/>
    <s v="Runolfsdottir"/>
    <s v="Isabel"/>
    <d v="1978-03-21T00:00:00"/>
    <n v="201"/>
    <n v="85.9"/>
    <s v="Modrá"/>
    <s v="B+"/>
    <x v="0"/>
    <s v="fotbal"/>
    <s v="Ženy"/>
    <s v="Angličtina"/>
    <x v="0"/>
    <n v="21.261849954209062"/>
  </r>
  <r>
    <s v="Dr."/>
    <s v="Upton"/>
    <s v="Jena"/>
    <d v="1955-12-14T00:00:00"/>
    <n v="164"/>
    <n v="66.8"/>
    <s v="Modrá"/>
    <s v="O+"/>
    <x v="0"/>
    <s v="fotbal"/>
    <s v="Ženy"/>
    <s v="Angličtina"/>
    <x v="0"/>
    <n v="24.836406900654371"/>
  </r>
  <r>
    <s v="Mme."/>
    <s v="Durand"/>
    <s v="Paulette"/>
    <d v="1989-12-25T00:00:00"/>
    <n v="180"/>
    <n v="81.7"/>
    <s v="Jantarová"/>
    <s v="O−"/>
    <x v="1"/>
    <s v="gymnastika"/>
    <s v="Ženy"/>
    <s v="Francouzština"/>
    <x v="1"/>
    <n v="25.216049382716047"/>
  </r>
  <r>
    <s v="Mme."/>
    <s v="Chevalier"/>
    <s v="Laure-Alix"/>
    <d v="1970-12-23T00:00:00"/>
    <n v="181"/>
    <n v="78.099999999999994"/>
    <s v="Modrá"/>
    <s v="O+"/>
    <x v="0"/>
    <s v="fotbal"/>
    <s v="Ženy"/>
    <s v="Francouzština"/>
    <x v="1"/>
    <n v="23.839321144043222"/>
  </r>
  <r>
    <s v="Mme."/>
    <s v="Moreau"/>
    <s v="Valentine"/>
    <d v="1979-10-09T00:00:00"/>
    <n v="147"/>
    <n v="74.599999999999994"/>
    <s v="Modrá"/>
    <s v="B+"/>
    <x v="0"/>
    <s v="lyžování"/>
    <s v="Ženy"/>
    <s v="Francouzština"/>
    <x v="1"/>
    <n v="34.52265259845435"/>
  </r>
  <r>
    <s v="Prof."/>
    <s v="Schotin"/>
    <s v="Milena"/>
    <d v="1965-03-03T00:00:00"/>
    <n v="156"/>
    <n v="105.3"/>
    <s v="Šedá"/>
    <s v="O+"/>
    <x v="1"/>
    <s v="gymnastika"/>
    <s v="Ženy"/>
    <s v="němčina"/>
    <x v="2"/>
    <n v="43.269230769230766"/>
  </r>
  <r>
    <s v="Mw."/>
    <s v="Prins"/>
    <s v="Elize"/>
    <d v="1960-05-08T00:00:00"/>
    <n v="160"/>
    <n v="63.8"/>
    <s v="Modrá"/>
    <s v="O+"/>
    <x v="1"/>
    <s v="bruslení"/>
    <s v="Ženy"/>
    <s v="Nizozemština"/>
    <x v="3"/>
    <n v="24.921875"/>
  </r>
  <r>
    <s v="Mw"/>
    <s v="Rotteveel"/>
    <s v="Elise"/>
    <d v="1968-04-08T00:00:00"/>
    <n v="184"/>
    <n v="61.8"/>
    <s v="Šedá"/>
    <s v="O−"/>
    <x v="0"/>
    <s v="triatlon"/>
    <s v="Ženy"/>
    <s v="Nizozemština"/>
    <x v="3"/>
    <n v="18.253780718336483"/>
  </r>
  <r>
    <s v="Prof."/>
    <s v="Rosemann"/>
    <s v="Liesbeth"/>
    <d v="1994-01-27T00:00:00"/>
    <n v="206"/>
    <n v="52.2"/>
    <s v="Modrá"/>
    <s v="O+"/>
    <x v="0"/>
    <s v="fotbal"/>
    <s v="Ženy"/>
    <s v="němčina"/>
    <x v="4"/>
    <n v="12.300876614195495"/>
  </r>
  <r>
    <s v="Sra."/>
    <s v="Banda"/>
    <s v="Isabel"/>
    <d v="1960-01-12T00:00:00"/>
    <n v="178"/>
    <n v="102.3"/>
    <s v="Amber"/>
    <s v="O+"/>
    <x v="0"/>
    <s v="fotbal"/>
    <s v="Ženy"/>
    <s v="Španělština"/>
    <x v="5"/>
    <n v="32.287589950763788"/>
  </r>
  <r>
    <s v="Sra."/>
    <s v="Garza"/>
    <s v="Ainhoa"/>
    <d v="1990-03-09T00:00:00"/>
    <n v="185"/>
    <n v="55.6"/>
    <s v="hnědý"/>
    <s v="O+"/>
    <x v="0"/>
    <s v="lyžování"/>
    <s v="Ženy"/>
    <s v="Španělština"/>
    <x v="5"/>
    <n v="16.245434623813004"/>
  </r>
  <r>
    <s v="Sra."/>
    <s v="Mateos"/>
    <s v="Carolota"/>
    <d v="1965-07-29T00:00:00"/>
    <n v="187"/>
    <n v="58.8"/>
    <s v="Šedá"/>
    <s v="O−"/>
    <x v="0"/>
    <s v="cyklistika"/>
    <s v="Ženy"/>
    <s v="Španělština"/>
    <x v="5"/>
    <n v="16.814893191112127"/>
  </r>
  <r>
    <s v="Sra."/>
    <s v="Oliviera"/>
    <s v="Laura"/>
    <d v="1974-02-16T00:00:00"/>
    <n v="154"/>
    <n v="51.9"/>
    <s v="Jantarová"/>
    <s v="O−"/>
    <x v="1"/>
    <s v="gymnastika"/>
    <s v="Ženy"/>
    <s v="Španělština"/>
    <x v="5"/>
    <n v="21.883960195648509"/>
  </r>
  <r>
    <s v="Fru."/>
    <s v="Soderberg"/>
    <s v="Mirjam"/>
    <d v="1997-05-17T00:00:00"/>
    <n v="158"/>
    <n v="50.3"/>
    <s v="Jantarová"/>
    <s v="O+"/>
    <x v="0"/>
    <s v="gymnastika"/>
    <s v="Ženy"/>
    <s v="Švédština"/>
    <x v="6"/>
    <n v="20.149014580996635"/>
  </r>
  <r>
    <s v="Ms."/>
    <s v="Scott"/>
    <s v="Megan"/>
    <d v="2008-02-12T00:00:00"/>
    <n v="183"/>
    <n v="70.900000000000006"/>
    <s v="Zelená"/>
    <s v="A−"/>
    <x v="0"/>
    <s v="fotbal"/>
    <s v="Ženy"/>
    <s v="Angličtina"/>
    <x v="7"/>
    <n v="21.171130819074921"/>
  </r>
  <r>
    <s v="Ms."/>
    <s v="Stevens"/>
    <s v="Amelia"/>
    <d v="1971-02-01T00:00:00"/>
    <n v="167"/>
    <n v="65.3"/>
    <s v="Modrá"/>
    <s v="A+"/>
    <x v="1"/>
    <s v="gymnastika"/>
    <s v="Ženy"/>
    <s v="Angličtina"/>
    <x v="7"/>
    <n v="23.414249345620135"/>
  </r>
  <r>
    <s v="Mrs."/>
    <s v="Wood"/>
    <s v="Ashley"/>
    <d v="1977-10-14T00:00:00"/>
    <n v="181"/>
    <n v="100.7"/>
    <s v="hnědý"/>
    <s v="O+"/>
    <x v="0"/>
    <s v="fotbal"/>
    <s v="Ženy"/>
    <s v="Angličtina"/>
    <x v="7"/>
    <n v="30.737767467415527"/>
  </r>
  <r>
    <s v="Ms."/>
    <s v="Abbott"/>
    <s v="Annie"/>
    <d v="1997-09-26T00:00:00"/>
    <n v="172"/>
    <n v="94.4"/>
    <s v="Zelená"/>
    <s v="A−"/>
    <x v="0"/>
    <s v="cyklistika"/>
    <s v="Ženy"/>
    <s v="Angličtina"/>
    <x v="8"/>
    <n v="31.909140075716607"/>
  </r>
  <r>
    <s v="Ms."/>
    <s v="Cruickshank"/>
    <s v="Darby"/>
    <d v="1975-05-18T00:00:00"/>
    <n v="175"/>
    <n v="48.9"/>
    <s v="Zelená"/>
    <s v="O−"/>
    <x v="0"/>
    <s v="lyžování"/>
    <s v="Ženy"/>
    <s v="Angličtina"/>
    <x v="8"/>
    <n v="15.96734693877551"/>
  </r>
  <r>
    <s v="Ms."/>
    <s v="Eichmann"/>
    <s v="Amiya"/>
    <d v="1999-07-29T00:00:00"/>
    <n v="164"/>
    <n v="61.1"/>
    <s v="Modrá"/>
    <s v="B−"/>
    <x v="0"/>
    <s v="cyklistika"/>
    <s v="Ženy"/>
    <s v="Angličtina"/>
    <x v="8"/>
    <n v="22.717132659131469"/>
  </r>
  <r>
    <s v="Ms."/>
    <s v="Liesuchke"/>
    <s v="Aurelie"/>
    <d v="1992-02-07T00:00:00"/>
    <n v="168"/>
    <n v="62.2"/>
    <s v="hnědý"/>
    <s v="O−"/>
    <x v="1"/>
    <s v="box"/>
    <s v="Ženy"/>
    <s v="Angličtina"/>
    <x v="8"/>
    <n v="22.0379818594104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M23" firstHeaderRow="1" firstDataRow="2" firstDataCol="1"/>
  <pivotFields count="19">
    <pivotField subtotalTop="0" showAll="0"/>
    <pivotField subtotalTop="0" showAll="0"/>
    <pivotField subtotalTop="0" showAll="0"/>
    <pivotField subtotalTop="0" showAll="0"/>
    <pivotField subtotalTop="0" showAll="0"/>
    <pivotField numFmtId="165" subtotalTop="0" showAll="0"/>
    <pivotField subtotalTop="0" showAll="0"/>
    <pivotField subtotalTop="0" showAll="0"/>
    <pivotField numFmtId="1" subtotalTop="0" showAll="0"/>
    <pivotField subtotalTop="0" showAll="0"/>
    <pivotField dataField="1" subtotalTop="0" showAll="0"/>
    <pivotField numFmtId="164" subtotalTop="0" showAll="0"/>
    <pivotField subtotalTop="0" showAll="0"/>
    <pivotField subtotalTop="0" showAll="0"/>
    <pivotField subtotalTop="0" showAll="0"/>
    <pivotField axis="axisRow" subtotalTop="0" showAll="0">
      <items count="11">
        <item x="1"/>
        <item x="7"/>
        <item x="0"/>
        <item x="2"/>
        <item x="4"/>
        <item x="6"/>
        <item x="5"/>
        <item x="8"/>
        <item x="3"/>
        <item x="9"/>
        <item t="default"/>
      </items>
    </pivotField>
    <pivotField axis="axisRow" subtotalTop="0" showAll="0">
      <items count="3">
        <item x="1"/>
        <item x="0"/>
        <item t="default"/>
      </items>
    </pivotField>
    <pivotField subtotalTop="0" showAll="0"/>
    <pivotField axis="axisCol" subtotalTop="0" showAll="0">
      <items count="12">
        <item x="5"/>
        <item x="1"/>
        <item x="3"/>
        <item x="7"/>
        <item x="4"/>
        <item x="9"/>
        <item x="6"/>
        <item x="8"/>
        <item x="10"/>
        <item x="2"/>
        <item x="0"/>
        <item t="default"/>
      </items>
    </pivotField>
  </pivotFields>
  <rowFields count="2">
    <field x="16"/>
    <field x="15"/>
  </rowFields>
  <rowItems count="19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8"/>
    </i>
    <i r="1">
      <x v="9"/>
    </i>
    <i t="default">
      <x v="1"/>
    </i>
    <i t="grand">
      <x/>
    </i>
  </rowItems>
  <colFields count="1">
    <field x="18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VÝŠKA (CM)" fld="10" subtotal="average" baseField="0" baseItem="0" numFmtId="1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D12" firstHeaderRow="1" firstDataRow="2" firstDataCol="1"/>
  <pivotFields count="14"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3">
    <i>
      <x/>
    </i>
    <i>
      <x v="1"/>
    </i>
    <i t="grand">
      <x/>
    </i>
  </colItems>
  <chartFormats count="2">
    <chartFormat chart="0" format="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id="14" name="Tabulka14" displayName="Tabulka14" ref="A1:N26" totalsRowShown="0" headerRowDxfId="15" dataDxfId="14">
  <sortState ref="A2:N26">
    <sortCondition ref="M2:M26"/>
    <sortCondition ref="B2:B26"/>
  </sortState>
  <tableColumns count="14">
    <tableColumn id="1" name="OSLOVENÍ" dataDxfId="13"/>
    <tableColumn id="3" name="PŘÍJMENÍ" dataDxfId="12"/>
    <tableColumn id="2" name="JMÉNO" dataDxfId="11"/>
    <tableColumn id="4" name="DATUM NAROZENÍ" dataDxfId="10"/>
    <tableColumn id="6" name="VÝŠKA (CM)" dataDxfId="9"/>
    <tableColumn id="7" name="VÁHA (KG)" dataDxfId="8"/>
    <tableColumn id="8" name="BARVA OČÍ" dataDxfId="7"/>
    <tableColumn id="9" name="KREVNÍ SKUPINA" dataDxfId="6"/>
    <tableColumn id="10" name="SPORTOVIŠTĚ" dataDxfId="5"/>
    <tableColumn id="11" name="SPORT" dataDxfId="4"/>
    <tableColumn id="12" name="POHLAVÍ" dataDxfId="3"/>
    <tableColumn id="13" name="JAZYK" dataDxfId="2"/>
    <tableColumn id="14" name="ZEMĚ" dataDxfId="1"/>
    <tableColumn id="15" name="BMI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E5C96"/>
  </sheetPr>
  <dimension ref="A1:O977"/>
  <sheetViews>
    <sheetView tabSelected="1" topLeftCell="A25" zoomScaleNormal="100" workbookViewId="0">
      <selection activeCell="A41" sqref="A41"/>
    </sheetView>
  </sheetViews>
  <sheetFormatPr defaultColWidth="14.44140625" defaultRowHeight="15" customHeight="1"/>
  <cols>
    <col min="1" max="1" width="13.6640625" customWidth="1"/>
    <col min="2" max="2" width="11.6640625" customWidth="1"/>
    <col min="3" max="3" width="4.44140625" customWidth="1"/>
    <col min="4" max="4" width="132.6640625" customWidth="1"/>
    <col min="5" max="5" width="21.44140625" bestFit="1" customWidth="1"/>
    <col min="6" max="14" width="8.6640625" customWidth="1"/>
  </cols>
  <sheetData>
    <row r="1" spans="1:15" ht="13.5" customHeight="1" thickBot="1">
      <c r="C1" s="1"/>
      <c r="D1" s="2"/>
      <c r="F1" s="25"/>
    </row>
    <row r="2" spans="1:15" ht="82.5" customHeight="1">
      <c r="A2" s="83" t="s">
        <v>240</v>
      </c>
      <c r="B2" s="84"/>
      <c r="C2" s="78" t="s">
        <v>140</v>
      </c>
      <c r="D2" s="81" t="s">
        <v>213</v>
      </c>
      <c r="E2" s="82"/>
      <c r="F2" s="51"/>
      <c r="G2" s="3"/>
      <c r="H2" s="3"/>
      <c r="I2" s="3"/>
      <c r="J2" s="3"/>
      <c r="K2" s="3"/>
      <c r="L2" s="3"/>
      <c r="M2" s="3"/>
      <c r="N2" s="3"/>
    </row>
    <row r="3" spans="1:15" ht="13.5" customHeight="1">
      <c r="A3" s="26"/>
      <c r="B3" s="27"/>
      <c r="C3" s="79"/>
      <c r="D3" s="29"/>
      <c r="E3" s="30"/>
    </row>
    <row r="4" spans="1:15" ht="57.45" customHeight="1" thickBot="1">
      <c r="A4" s="47" t="s">
        <v>235</v>
      </c>
      <c r="B4" s="46" t="s">
        <v>203</v>
      </c>
      <c r="C4" s="80"/>
      <c r="D4" s="45" t="s">
        <v>204</v>
      </c>
      <c r="E4" s="50" t="s">
        <v>138</v>
      </c>
      <c r="F4" s="5"/>
      <c r="G4" s="5"/>
      <c r="H4" s="5"/>
      <c r="I4" s="5"/>
      <c r="J4" s="5"/>
      <c r="K4" s="5"/>
      <c r="L4" s="5"/>
      <c r="M4" s="5"/>
      <c r="N4" s="5"/>
    </row>
    <row r="5" spans="1:15" ht="18.600000000000001" thickBot="1">
      <c r="A5" s="37"/>
      <c r="B5" s="38"/>
      <c r="C5" s="39"/>
      <c r="D5" s="76" t="s">
        <v>227</v>
      </c>
      <c r="E5" s="77"/>
    </row>
    <row r="6" spans="1:15" ht="15.45" customHeight="1">
      <c r="A6" s="26" t="s">
        <v>189</v>
      </c>
      <c r="B6" s="32" t="s">
        <v>200</v>
      </c>
      <c r="C6" s="35">
        <v>1</v>
      </c>
      <c r="D6" s="31" t="s">
        <v>214</v>
      </c>
      <c r="E6" s="48" t="s">
        <v>192</v>
      </c>
    </row>
    <row r="7" spans="1:15" ht="15.6">
      <c r="A7" s="26" t="s">
        <v>189</v>
      </c>
      <c r="B7" s="32" t="s">
        <v>221</v>
      </c>
      <c r="C7" s="35">
        <v>2</v>
      </c>
      <c r="D7" s="31" t="s">
        <v>216</v>
      </c>
      <c r="E7" s="49" t="s">
        <v>193</v>
      </c>
    </row>
    <row r="8" spans="1:15" ht="15.6">
      <c r="A8" s="26" t="s">
        <v>189</v>
      </c>
      <c r="B8" s="32" t="s">
        <v>201</v>
      </c>
      <c r="C8" s="35">
        <v>3</v>
      </c>
      <c r="D8" s="31" t="s">
        <v>222</v>
      </c>
      <c r="E8" s="48">
        <v>10</v>
      </c>
    </row>
    <row r="9" spans="1:15" ht="16.2" thickBot="1">
      <c r="A9" s="26" t="s">
        <v>189</v>
      </c>
      <c r="B9" s="32" t="s">
        <v>223</v>
      </c>
      <c r="C9" s="35">
        <v>4</v>
      </c>
      <c r="D9" s="31" t="s">
        <v>217</v>
      </c>
      <c r="E9" s="48">
        <v>52.2</v>
      </c>
    </row>
    <row r="10" spans="1:15" ht="18.45" customHeight="1" thickBot="1">
      <c r="A10" s="37"/>
      <c r="B10" s="38"/>
      <c r="C10" s="39"/>
      <c r="D10" s="76" t="s">
        <v>226</v>
      </c>
      <c r="E10" s="85"/>
    </row>
    <row r="11" spans="1:15" ht="15.6">
      <c r="A11" s="26" t="s">
        <v>189</v>
      </c>
      <c r="B11" s="32" t="s">
        <v>199</v>
      </c>
      <c r="C11" s="35">
        <v>5</v>
      </c>
      <c r="D11" s="31" t="s">
        <v>220</v>
      </c>
      <c r="E11" s="48">
        <v>60</v>
      </c>
    </row>
    <row r="12" spans="1:15" ht="15.6">
      <c r="A12" s="26" t="s">
        <v>189</v>
      </c>
      <c r="B12" s="32" t="s">
        <v>194</v>
      </c>
      <c r="C12" s="35">
        <v>6</v>
      </c>
      <c r="D12" s="31" t="s">
        <v>218</v>
      </c>
      <c r="E12" s="48" t="s">
        <v>219</v>
      </c>
    </row>
    <row r="13" spans="1:15" ht="15.6">
      <c r="A13" s="26" t="s">
        <v>189</v>
      </c>
      <c r="B13" s="32" t="s">
        <v>137</v>
      </c>
      <c r="C13" s="35">
        <v>7</v>
      </c>
      <c r="D13" s="31" t="s">
        <v>242</v>
      </c>
      <c r="E13" s="56">
        <v>63</v>
      </c>
    </row>
    <row r="14" spans="1:15" ht="13.95" customHeight="1">
      <c r="A14" s="26" t="s">
        <v>189</v>
      </c>
      <c r="B14" s="32" t="s">
        <v>190</v>
      </c>
      <c r="C14" s="35">
        <v>8</v>
      </c>
      <c r="D14" s="31" t="s">
        <v>224</v>
      </c>
      <c r="E14" s="48">
        <v>138.4</v>
      </c>
    </row>
    <row r="15" spans="1:15" ht="15.6">
      <c r="A15" s="26" t="s">
        <v>189</v>
      </c>
      <c r="B15" s="32" t="s">
        <v>136</v>
      </c>
      <c r="C15" s="35">
        <v>9</v>
      </c>
      <c r="D15" s="31" t="s">
        <v>243</v>
      </c>
      <c r="E15" s="48">
        <v>45</v>
      </c>
    </row>
    <row r="16" spans="1:15" ht="16.2" thickBot="1">
      <c r="A16" s="26" t="s">
        <v>189</v>
      </c>
      <c r="B16" s="32" t="s">
        <v>225</v>
      </c>
      <c r="C16" s="35">
        <v>10</v>
      </c>
      <c r="D16" s="31" t="s">
        <v>228</v>
      </c>
      <c r="E16" s="48" t="s">
        <v>197</v>
      </c>
      <c r="O16" s="21" t="s">
        <v>205</v>
      </c>
    </row>
    <row r="17" spans="1:5" ht="17.55" customHeight="1" thickBot="1">
      <c r="A17" s="37"/>
      <c r="B17" s="38"/>
      <c r="C17" s="39"/>
      <c r="D17" s="76" t="s">
        <v>139</v>
      </c>
      <c r="E17" s="77"/>
    </row>
    <row r="18" spans="1:5" ht="27.6">
      <c r="A18" s="34" t="s">
        <v>231</v>
      </c>
      <c r="B18" s="27"/>
      <c r="C18" s="35">
        <v>11</v>
      </c>
      <c r="D18" s="31" t="s">
        <v>244</v>
      </c>
      <c r="E18" s="30"/>
    </row>
    <row r="19" spans="1:5" ht="150" customHeight="1" thickBot="1">
      <c r="A19" s="26"/>
      <c r="B19" s="27"/>
      <c r="C19" s="35"/>
      <c r="D19" s="33"/>
      <c r="E19" s="30"/>
    </row>
    <row r="20" spans="1:5" ht="17.55" customHeight="1" thickBot="1">
      <c r="A20" s="37"/>
      <c r="B20" s="38"/>
      <c r="C20" s="39"/>
      <c r="D20" s="76" t="s">
        <v>233</v>
      </c>
      <c r="E20" s="77"/>
    </row>
    <row r="21" spans="1:5" ht="15.6">
      <c r="A21" s="34" t="s">
        <v>245</v>
      </c>
      <c r="B21" s="27"/>
      <c r="C21" s="35">
        <v>12</v>
      </c>
      <c r="D21" s="31" t="s">
        <v>246</v>
      </c>
      <c r="E21" s="30"/>
    </row>
    <row r="22" spans="1:5" ht="15.6">
      <c r="A22" s="34" t="s">
        <v>245</v>
      </c>
      <c r="B22" s="32" t="s">
        <v>238</v>
      </c>
      <c r="C22" s="35">
        <v>13</v>
      </c>
      <c r="D22" s="31" t="s">
        <v>229</v>
      </c>
      <c r="E22" s="30"/>
    </row>
    <row r="23" spans="1:5" ht="15.6">
      <c r="A23" s="34" t="s">
        <v>245</v>
      </c>
      <c r="B23" s="27"/>
      <c r="C23" s="35">
        <v>14</v>
      </c>
      <c r="D23" s="31" t="s">
        <v>232</v>
      </c>
      <c r="E23" s="30"/>
    </row>
    <row r="24" spans="1:5" ht="16.2" thickBot="1">
      <c r="A24" s="34" t="s">
        <v>245</v>
      </c>
      <c r="B24" s="27"/>
      <c r="C24" s="35">
        <v>15</v>
      </c>
      <c r="D24" s="31" t="s">
        <v>239</v>
      </c>
      <c r="E24" s="30"/>
    </row>
    <row r="25" spans="1:5" ht="18" customHeight="1" thickBot="1">
      <c r="A25" s="37"/>
      <c r="B25" s="38"/>
      <c r="C25" s="39"/>
      <c r="D25" s="76" t="s">
        <v>230</v>
      </c>
      <c r="E25" s="77"/>
    </row>
    <row r="26" spans="1:5" ht="28.95" customHeight="1">
      <c r="A26" s="34" t="s">
        <v>202</v>
      </c>
      <c r="B26" s="27"/>
      <c r="C26" s="35">
        <v>16</v>
      </c>
      <c r="D26" s="31" t="s">
        <v>247</v>
      </c>
      <c r="E26" s="30"/>
    </row>
    <row r="27" spans="1:5" ht="13.5" customHeight="1">
      <c r="A27" s="34"/>
      <c r="B27" s="27"/>
      <c r="C27" s="35"/>
      <c r="E27" s="30"/>
    </row>
    <row r="28" spans="1:5" ht="13.5" customHeight="1">
      <c r="A28" s="34"/>
      <c r="B28" s="27"/>
      <c r="C28" s="35"/>
      <c r="D28" s="31"/>
      <c r="E28" s="30"/>
    </row>
    <row r="29" spans="1:5" ht="15.6">
      <c r="A29" s="34"/>
      <c r="B29" s="27"/>
      <c r="C29" s="35"/>
      <c r="D29" s="31"/>
      <c r="E29" s="30"/>
    </row>
    <row r="30" spans="1:5" ht="202.95" customHeight="1" thickBot="1">
      <c r="A30" s="26"/>
      <c r="B30" s="27"/>
      <c r="C30" s="35"/>
      <c r="D30" s="33"/>
      <c r="E30" s="30"/>
    </row>
    <row r="31" spans="1:5" ht="17.55" customHeight="1" thickBot="1">
      <c r="A31" s="37"/>
      <c r="B31" s="38"/>
      <c r="C31" s="39"/>
      <c r="D31" s="76" t="s">
        <v>234</v>
      </c>
      <c r="E31" s="77"/>
    </row>
    <row r="32" spans="1:5" ht="27.6">
      <c r="A32" s="34" t="s">
        <v>189</v>
      </c>
      <c r="B32" s="27"/>
      <c r="C32" s="35">
        <v>17</v>
      </c>
      <c r="D32" s="31" t="s">
        <v>236</v>
      </c>
      <c r="E32" s="30"/>
    </row>
    <row r="33" spans="1:5" ht="139.94999999999999" customHeight="1" thickBot="1">
      <c r="A33" s="26" t="e" vm="1">
        <v>#VALUE!</v>
      </c>
      <c r="B33" s="27"/>
      <c r="C33" s="35"/>
      <c r="D33" s="64" t="s">
        <v>237</v>
      </c>
      <c r="E33" s="30"/>
    </row>
    <row r="34" spans="1:5" ht="19.5" customHeight="1" thickBot="1">
      <c r="A34" s="40" t="s">
        <v>241</v>
      </c>
      <c r="B34" s="41"/>
      <c r="C34" s="42"/>
      <c r="D34" s="43"/>
      <c r="E34" s="44"/>
    </row>
    <row r="35" spans="1:5" ht="13.5" customHeight="1">
      <c r="A35" s="25"/>
      <c r="B35" s="25"/>
      <c r="C35" s="28"/>
      <c r="D35" s="36"/>
      <c r="E35" s="25"/>
    </row>
    <row r="36" spans="1:5" ht="13.5" customHeight="1">
      <c r="C36" s="1"/>
      <c r="D36" s="2"/>
    </row>
    <row r="37" spans="1:5" ht="13.5" customHeight="1">
      <c r="C37" s="1"/>
      <c r="D37" s="2"/>
    </row>
    <row r="38" spans="1:5" ht="13.5" customHeight="1">
      <c r="A38" t="s">
        <v>255</v>
      </c>
      <c r="C38" s="1"/>
      <c r="D38" s="2"/>
    </row>
    <row r="39" spans="1:5" ht="13.5" customHeight="1">
      <c r="C39" s="1"/>
      <c r="D39" s="2"/>
    </row>
    <row r="40" spans="1:5" ht="13.5" customHeight="1">
      <c r="B40" s="21"/>
      <c r="C40" s="1"/>
      <c r="D40" s="2"/>
    </row>
    <row r="41" spans="1:5" ht="13.5" customHeight="1">
      <c r="C41" s="1"/>
      <c r="D41" s="2"/>
    </row>
    <row r="42" spans="1:5" ht="13.5" customHeight="1">
      <c r="C42" s="1"/>
      <c r="D42" s="2"/>
    </row>
    <row r="43" spans="1:5" ht="13.5" customHeight="1">
      <c r="C43" s="1"/>
      <c r="D43" s="2"/>
    </row>
    <row r="44" spans="1:5" ht="13.5" customHeight="1">
      <c r="C44" s="1"/>
      <c r="D44" s="2"/>
    </row>
    <row r="45" spans="1:5" ht="13.5" customHeight="1">
      <c r="C45" s="1"/>
      <c r="D45" s="2"/>
    </row>
    <row r="46" spans="1:5" ht="13.5" customHeight="1">
      <c r="C46" s="1"/>
      <c r="D46" s="2"/>
    </row>
    <row r="47" spans="1:5" ht="13.5" customHeight="1">
      <c r="C47" s="1"/>
      <c r="D47" s="2"/>
    </row>
    <row r="48" spans="1:5" ht="13.5" customHeight="1">
      <c r="C48" s="1"/>
      <c r="D48" s="2"/>
    </row>
    <row r="49" spans="3:4" ht="13.5" customHeight="1">
      <c r="C49" s="1"/>
      <c r="D49" s="2"/>
    </row>
    <row r="50" spans="3:4" ht="13.5" customHeight="1">
      <c r="C50" s="1"/>
      <c r="D50" s="2"/>
    </row>
    <row r="51" spans="3:4" ht="13.5" customHeight="1">
      <c r="C51" s="1"/>
      <c r="D51" s="2"/>
    </row>
    <row r="52" spans="3:4" ht="13.5" customHeight="1">
      <c r="C52" s="1"/>
      <c r="D52" s="2"/>
    </row>
    <row r="53" spans="3:4" ht="13.5" customHeight="1">
      <c r="C53" s="1"/>
      <c r="D53" s="2"/>
    </row>
    <row r="54" spans="3:4" ht="13.5" customHeight="1">
      <c r="C54" s="1"/>
      <c r="D54" s="2"/>
    </row>
    <row r="55" spans="3:4" ht="13.5" customHeight="1">
      <c r="C55" s="1"/>
      <c r="D55" s="2"/>
    </row>
    <row r="56" spans="3:4" ht="13.5" customHeight="1">
      <c r="C56" s="1"/>
      <c r="D56" s="2"/>
    </row>
    <row r="57" spans="3:4" ht="13.5" customHeight="1">
      <c r="C57" s="1"/>
      <c r="D57" s="2"/>
    </row>
    <row r="58" spans="3:4" ht="13.5" customHeight="1">
      <c r="C58" s="1"/>
      <c r="D58" s="2"/>
    </row>
    <row r="59" spans="3:4" ht="13.5" customHeight="1">
      <c r="C59" s="1"/>
      <c r="D59" s="2"/>
    </row>
    <row r="60" spans="3:4" ht="13.5" customHeight="1">
      <c r="C60" s="1"/>
      <c r="D60" s="2"/>
    </row>
    <row r="61" spans="3:4" ht="13.5" customHeight="1">
      <c r="C61" s="1"/>
      <c r="D61" s="2"/>
    </row>
    <row r="62" spans="3:4" ht="13.5" customHeight="1">
      <c r="C62" s="1"/>
      <c r="D62" s="2"/>
    </row>
    <row r="63" spans="3:4" ht="13.5" customHeight="1">
      <c r="C63" s="1"/>
      <c r="D63" s="2"/>
    </row>
    <row r="64" spans="3:4" ht="13.5" customHeight="1">
      <c r="C64" s="1"/>
      <c r="D64" s="2"/>
    </row>
    <row r="65" spans="3:4" ht="13.5" customHeight="1">
      <c r="C65" s="1"/>
      <c r="D65" s="2"/>
    </row>
    <row r="66" spans="3:4" ht="13.5" customHeight="1">
      <c r="C66" s="1"/>
      <c r="D66" s="2"/>
    </row>
    <row r="67" spans="3:4" ht="13.5" customHeight="1">
      <c r="C67" s="1"/>
      <c r="D67" s="2"/>
    </row>
    <row r="68" spans="3:4" ht="13.5" customHeight="1">
      <c r="C68" s="1"/>
      <c r="D68" s="2"/>
    </row>
    <row r="69" spans="3:4" ht="13.5" customHeight="1">
      <c r="C69" s="1"/>
      <c r="D69" s="2"/>
    </row>
    <row r="70" spans="3:4" ht="13.5" customHeight="1">
      <c r="C70" s="1"/>
      <c r="D70" s="2"/>
    </row>
    <row r="71" spans="3:4" ht="13.5" customHeight="1">
      <c r="C71" s="1"/>
      <c r="D71" s="2"/>
    </row>
    <row r="72" spans="3:4" ht="13.5" customHeight="1">
      <c r="C72" s="1"/>
      <c r="D72" s="2"/>
    </row>
    <row r="73" spans="3:4" ht="13.5" customHeight="1">
      <c r="C73" s="1"/>
      <c r="D73" s="2"/>
    </row>
    <row r="74" spans="3:4" ht="13.5" customHeight="1">
      <c r="C74" s="1"/>
      <c r="D74" s="2"/>
    </row>
    <row r="75" spans="3:4" ht="13.5" customHeight="1">
      <c r="C75" s="1"/>
      <c r="D75" s="2"/>
    </row>
    <row r="76" spans="3:4" ht="13.5" customHeight="1">
      <c r="C76" s="1"/>
      <c r="D76" s="2"/>
    </row>
    <row r="77" spans="3:4" ht="13.5" customHeight="1">
      <c r="C77" s="1"/>
      <c r="D77" s="2"/>
    </row>
    <row r="78" spans="3:4" ht="13.5" customHeight="1">
      <c r="C78" s="1"/>
      <c r="D78" s="2"/>
    </row>
    <row r="79" spans="3:4" ht="13.5" customHeight="1">
      <c r="C79" s="1"/>
      <c r="D79" s="2"/>
    </row>
    <row r="80" spans="3:4" ht="13.5" customHeight="1">
      <c r="C80" s="1"/>
      <c r="D80" s="2"/>
    </row>
    <row r="81" spans="3:4" ht="13.5" customHeight="1">
      <c r="C81" s="1"/>
      <c r="D81" s="2"/>
    </row>
    <row r="82" spans="3:4" ht="13.5" customHeight="1">
      <c r="C82" s="1"/>
      <c r="D82" s="2"/>
    </row>
    <row r="83" spans="3:4" ht="13.5" customHeight="1">
      <c r="C83" s="1"/>
      <c r="D83" s="2"/>
    </row>
    <row r="84" spans="3:4" ht="13.5" customHeight="1">
      <c r="C84" s="1"/>
      <c r="D84" s="2"/>
    </row>
    <row r="85" spans="3:4" ht="13.5" customHeight="1">
      <c r="C85" s="1"/>
      <c r="D85" s="2"/>
    </row>
    <row r="86" spans="3:4" ht="13.5" customHeight="1">
      <c r="C86" s="1"/>
      <c r="D86" s="2"/>
    </row>
    <row r="87" spans="3:4" ht="13.5" customHeight="1">
      <c r="C87" s="1"/>
      <c r="D87" s="2"/>
    </row>
    <row r="88" spans="3:4" ht="13.5" customHeight="1">
      <c r="C88" s="1"/>
      <c r="D88" s="2"/>
    </row>
    <row r="89" spans="3:4" ht="13.5" customHeight="1">
      <c r="C89" s="1"/>
      <c r="D89" s="2"/>
    </row>
    <row r="90" spans="3:4" ht="13.5" customHeight="1">
      <c r="C90" s="1"/>
      <c r="D90" s="2"/>
    </row>
    <row r="91" spans="3:4" ht="13.5" customHeight="1">
      <c r="C91" s="1"/>
      <c r="D91" s="2"/>
    </row>
    <row r="92" spans="3:4" ht="13.5" customHeight="1">
      <c r="C92" s="1"/>
      <c r="D92" s="2"/>
    </row>
    <row r="93" spans="3:4" ht="13.5" customHeight="1">
      <c r="C93" s="1"/>
      <c r="D93" s="2"/>
    </row>
    <row r="94" spans="3:4" ht="13.5" customHeight="1">
      <c r="C94" s="1"/>
      <c r="D94" s="2"/>
    </row>
    <row r="95" spans="3:4" ht="13.5" customHeight="1">
      <c r="C95" s="1"/>
      <c r="D95" s="2"/>
    </row>
    <row r="96" spans="3:4" ht="13.5" customHeight="1">
      <c r="C96" s="1"/>
      <c r="D96" s="2"/>
    </row>
    <row r="97" spans="3:4" ht="13.5" customHeight="1">
      <c r="C97" s="1"/>
      <c r="D97" s="2"/>
    </row>
    <row r="98" spans="3:4" ht="13.5" customHeight="1">
      <c r="C98" s="1"/>
      <c r="D98" s="2"/>
    </row>
    <row r="99" spans="3:4" ht="13.5" customHeight="1">
      <c r="C99" s="1"/>
      <c r="D99" s="2"/>
    </row>
    <row r="100" spans="3:4" ht="13.5" customHeight="1">
      <c r="C100" s="1"/>
      <c r="D100" s="2"/>
    </row>
    <row r="101" spans="3:4" ht="13.5" customHeight="1">
      <c r="C101" s="1"/>
      <c r="D101" s="2"/>
    </row>
    <row r="102" spans="3:4" ht="13.5" customHeight="1">
      <c r="C102" s="1"/>
      <c r="D102" s="2"/>
    </row>
    <row r="103" spans="3:4" ht="13.5" customHeight="1">
      <c r="C103" s="1"/>
      <c r="D103" s="2"/>
    </row>
    <row r="104" spans="3:4" ht="13.5" customHeight="1">
      <c r="C104" s="1"/>
      <c r="D104" s="2"/>
    </row>
    <row r="105" spans="3:4" ht="13.5" customHeight="1">
      <c r="C105" s="1"/>
      <c r="D105" s="2"/>
    </row>
    <row r="106" spans="3:4" ht="13.5" customHeight="1">
      <c r="C106" s="1"/>
      <c r="D106" s="2"/>
    </row>
    <row r="107" spans="3:4" ht="13.5" customHeight="1">
      <c r="C107" s="1"/>
      <c r="D107" s="2"/>
    </row>
    <row r="108" spans="3:4" ht="13.5" customHeight="1">
      <c r="C108" s="1"/>
      <c r="D108" s="2"/>
    </row>
    <row r="109" spans="3:4" ht="13.5" customHeight="1">
      <c r="C109" s="1"/>
      <c r="D109" s="2"/>
    </row>
    <row r="110" spans="3:4" ht="13.5" customHeight="1">
      <c r="C110" s="1"/>
      <c r="D110" s="2"/>
    </row>
    <row r="111" spans="3:4" ht="13.5" customHeight="1">
      <c r="C111" s="1"/>
      <c r="D111" s="2"/>
    </row>
    <row r="112" spans="3:4" ht="13.5" customHeight="1">
      <c r="C112" s="1"/>
      <c r="D112" s="2"/>
    </row>
    <row r="113" spans="3:4" ht="13.5" customHeight="1">
      <c r="C113" s="1"/>
      <c r="D113" s="2"/>
    </row>
    <row r="114" spans="3:4" ht="13.5" customHeight="1">
      <c r="C114" s="1"/>
      <c r="D114" s="2"/>
    </row>
    <row r="115" spans="3:4" ht="13.5" customHeight="1">
      <c r="C115" s="1"/>
      <c r="D115" s="2"/>
    </row>
    <row r="116" spans="3:4" ht="13.5" customHeight="1">
      <c r="C116" s="1"/>
      <c r="D116" s="2"/>
    </row>
    <row r="117" spans="3:4" ht="13.5" customHeight="1">
      <c r="C117" s="1"/>
      <c r="D117" s="2"/>
    </row>
    <row r="118" spans="3:4" ht="13.5" customHeight="1">
      <c r="C118" s="1"/>
      <c r="D118" s="2"/>
    </row>
    <row r="119" spans="3:4" ht="13.5" customHeight="1">
      <c r="C119" s="1"/>
      <c r="D119" s="2"/>
    </row>
    <row r="120" spans="3:4" ht="13.5" customHeight="1">
      <c r="C120" s="1"/>
      <c r="D120" s="2"/>
    </row>
    <row r="121" spans="3:4" ht="13.5" customHeight="1">
      <c r="C121" s="1"/>
      <c r="D121" s="2"/>
    </row>
    <row r="122" spans="3:4" ht="13.5" customHeight="1">
      <c r="C122" s="1"/>
      <c r="D122" s="2"/>
    </row>
    <row r="123" spans="3:4" ht="13.5" customHeight="1">
      <c r="C123" s="1"/>
      <c r="D123" s="2"/>
    </row>
    <row r="124" spans="3:4" ht="13.5" customHeight="1">
      <c r="C124" s="1"/>
      <c r="D124" s="2"/>
    </row>
    <row r="125" spans="3:4" ht="13.5" customHeight="1">
      <c r="C125" s="1"/>
      <c r="D125" s="2"/>
    </row>
    <row r="126" spans="3:4" ht="13.5" customHeight="1">
      <c r="C126" s="1"/>
      <c r="D126" s="2"/>
    </row>
    <row r="127" spans="3:4" ht="13.5" customHeight="1">
      <c r="C127" s="1"/>
      <c r="D127" s="2"/>
    </row>
    <row r="128" spans="3:4" ht="13.5" customHeight="1">
      <c r="C128" s="1"/>
      <c r="D128" s="2"/>
    </row>
    <row r="129" spans="3:4" ht="13.5" customHeight="1">
      <c r="C129" s="1"/>
      <c r="D129" s="2"/>
    </row>
    <row r="130" spans="3:4" ht="13.5" customHeight="1">
      <c r="C130" s="1"/>
      <c r="D130" s="2"/>
    </row>
    <row r="131" spans="3:4" ht="13.5" customHeight="1">
      <c r="C131" s="1"/>
      <c r="D131" s="2"/>
    </row>
    <row r="132" spans="3:4" ht="13.5" customHeight="1">
      <c r="C132" s="1"/>
      <c r="D132" s="2"/>
    </row>
    <row r="133" spans="3:4" ht="13.5" customHeight="1">
      <c r="C133" s="1"/>
      <c r="D133" s="2"/>
    </row>
    <row r="134" spans="3:4" ht="13.5" customHeight="1">
      <c r="C134" s="1"/>
      <c r="D134" s="2"/>
    </row>
    <row r="135" spans="3:4" ht="13.5" customHeight="1">
      <c r="C135" s="1"/>
      <c r="D135" s="2"/>
    </row>
    <row r="136" spans="3:4" ht="13.5" customHeight="1">
      <c r="C136" s="1"/>
      <c r="D136" s="2"/>
    </row>
    <row r="137" spans="3:4" ht="13.5" customHeight="1">
      <c r="C137" s="1"/>
      <c r="D137" s="2"/>
    </row>
    <row r="138" spans="3:4" ht="13.5" customHeight="1">
      <c r="C138" s="1"/>
      <c r="D138" s="2"/>
    </row>
    <row r="139" spans="3:4" ht="13.5" customHeight="1">
      <c r="C139" s="1"/>
      <c r="D139" s="2"/>
    </row>
    <row r="140" spans="3:4" ht="13.5" customHeight="1">
      <c r="C140" s="1"/>
      <c r="D140" s="2"/>
    </row>
    <row r="141" spans="3:4" ht="13.5" customHeight="1">
      <c r="C141" s="1"/>
      <c r="D141" s="2"/>
    </row>
    <row r="142" spans="3:4" ht="13.5" customHeight="1">
      <c r="C142" s="1"/>
      <c r="D142" s="2"/>
    </row>
    <row r="143" spans="3:4" ht="13.5" customHeight="1">
      <c r="C143" s="1"/>
      <c r="D143" s="2"/>
    </row>
    <row r="144" spans="3:4" ht="13.5" customHeight="1">
      <c r="C144" s="1"/>
      <c r="D144" s="2"/>
    </row>
    <row r="145" spans="3:4" ht="13.5" customHeight="1">
      <c r="C145" s="1"/>
      <c r="D145" s="2"/>
    </row>
    <row r="146" spans="3:4" ht="13.5" customHeight="1">
      <c r="C146" s="1"/>
      <c r="D146" s="2"/>
    </row>
    <row r="147" spans="3:4" ht="13.5" customHeight="1">
      <c r="C147" s="1"/>
      <c r="D147" s="2"/>
    </row>
    <row r="148" spans="3:4" ht="13.5" customHeight="1">
      <c r="C148" s="1"/>
      <c r="D148" s="2"/>
    </row>
    <row r="149" spans="3:4" ht="13.5" customHeight="1">
      <c r="C149" s="1"/>
      <c r="D149" s="2"/>
    </row>
    <row r="150" spans="3:4" ht="13.5" customHeight="1">
      <c r="C150" s="1"/>
      <c r="D150" s="2"/>
    </row>
    <row r="151" spans="3:4" ht="13.5" customHeight="1">
      <c r="C151" s="1"/>
      <c r="D151" s="2"/>
    </row>
    <row r="152" spans="3:4" ht="13.5" customHeight="1">
      <c r="C152" s="1"/>
      <c r="D152" s="2"/>
    </row>
    <row r="153" spans="3:4" ht="13.5" customHeight="1">
      <c r="C153" s="1"/>
      <c r="D153" s="2"/>
    </row>
    <row r="154" spans="3:4" ht="13.5" customHeight="1">
      <c r="C154" s="1"/>
      <c r="D154" s="2"/>
    </row>
    <row r="155" spans="3:4" ht="13.5" customHeight="1">
      <c r="C155" s="1"/>
      <c r="D155" s="2"/>
    </row>
    <row r="156" spans="3:4" ht="13.5" customHeight="1">
      <c r="C156" s="1"/>
      <c r="D156" s="2"/>
    </row>
    <row r="157" spans="3:4" ht="13.5" customHeight="1">
      <c r="C157" s="1"/>
      <c r="D157" s="2"/>
    </row>
    <row r="158" spans="3:4" ht="13.5" customHeight="1">
      <c r="C158" s="1"/>
      <c r="D158" s="2"/>
    </row>
    <row r="159" spans="3:4" ht="13.5" customHeight="1">
      <c r="C159" s="1"/>
      <c r="D159" s="2"/>
    </row>
    <row r="160" spans="3:4" ht="13.5" customHeight="1">
      <c r="C160" s="1"/>
      <c r="D160" s="2"/>
    </row>
    <row r="161" spans="3:4" ht="13.5" customHeight="1">
      <c r="C161" s="1"/>
      <c r="D161" s="2"/>
    </row>
    <row r="162" spans="3:4" ht="13.5" customHeight="1">
      <c r="C162" s="1"/>
      <c r="D162" s="2"/>
    </row>
    <row r="163" spans="3:4" ht="13.5" customHeight="1">
      <c r="C163" s="1"/>
      <c r="D163" s="2"/>
    </row>
    <row r="164" spans="3:4" ht="13.5" customHeight="1">
      <c r="C164" s="1"/>
      <c r="D164" s="2"/>
    </row>
    <row r="165" spans="3:4" ht="13.5" customHeight="1">
      <c r="C165" s="1"/>
      <c r="D165" s="2"/>
    </row>
    <row r="166" spans="3:4" ht="13.5" customHeight="1">
      <c r="C166" s="1"/>
      <c r="D166" s="2"/>
    </row>
    <row r="167" spans="3:4" ht="13.5" customHeight="1">
      <c r="C167" s="1"/>
      <c r="D167" s="2"/>
    </row>
    <row r="168" spans="3:4" ht="13.5" customHeight="1">
      <c r="C168" s="1"/>
      <c r="D168" s="2"/>
    </row>
    <row r="169" spans="3:4" ht="13.5" customHeight="1">
      <c r="C169" s="1"/>
      <c r="D169" s="2"/>
    </row>
    <row r="170" spans="3:4" ht="13.5" customHeight="1">
      <c r="C170" s="1"/>
      <c r="D170" s="2"/>
    </row>
    <row r="171" spans="3:4" ht="13.5" customHeight="1">
      <c r="C171" s="1"/>
      <c r="D171" s="2"/>
    </row>
    <row r="172" spans="3:4" ht="13.5" customHeight="1">
      <c r="C172" s="1"/>
      <c r="D172" s="2"/>
    </row>
    <row r="173" spans="3:4" ht="13.5" customHeight="1">
      <c r="C173" s="1"/>
      <c r="D173" s="2"/>
    </row>
    <row r="174" spans="3:4" ht="13.5" customHeight="1">
      <c r="C174" s="1"/>
      <c r="D174" s="2"/>
    </row>
    <row r="175" spans="3:4" ht="13.5" customHeight="1">
      <c r="C175" s="1"/>
      <c r="D175" s="2"/>
    </row>
    <row r="176" spans="3:4" ht="13.5" customHeight="1">
      <c r="C176" s="1"/>
      <c r="D176" s="2"/>
    </row>
    <row r="177" spans="3:4" ht="13.5" customHeight="1">
      <c r="C177" s="1"/>
      <c r="D177" s="2"/>
    </row>
    <row r="178" spans="3:4" ht="13.5" customHeight="1">
      <c r="C178" s="1"/>
      <c r="D178" s="2"/>
    </row>
    <row r="179" spans="3:4" ht="13.5" customHeight="1">
      <c r="C179" s="1"/>
      <c r="D179" s="2"/>
    </row>
    <row r="180" spans="3:4" ht="13.5" customHeight="1">
      <c r="C180" s="1"/>
      <c r="D180" s="2"/>
    </row>
    <row r="181" spans="3:4" ht="13.5" customHeight="1">
      <c r="C181" s="1"/>
      <c r="D181" s="2"/>
    </row>
    <row r="182" spans="3:4" ht="13.5" customHeight="1">
      <c r="C182" s="1"/>
      <c r="D182" s="2"/>
    </row>
    <row r="183" spans="3:4" ht="13.5" customHeight="1">
      <c r="C183" s="1"/>
      <c r="D183" s="2"/>
    </row>
    <row r="184" spans="3:4" ht="13.5" customHeight="1">
      <c r="C184" s="1"/>
      <c r="D184" s="2"/>
    </row>
    <row r="185" spans="3:4" ht="13.5" customHeight="1">
      <c r="C185" s="1"/>
      <c r="D185" s="2"/>
    </row>
    <row r="186" spans="3:4" ht="13.5" customHeight="1">
      <c r="C186" s="1"/>
      <c r="D186" s="2"/>
    </row>
    <row r="187" spans="3:4" ht="13.5" customHeight="1">
      <c r="C187" s="1"/>
      <c r="D187" s="2"/>
    </row>
    <row r="188" spans="3:4" ht="13.5" customHeight="1">
      <c r="C188" s="1"/>
      <c r="D188" s="2"/>
    </row>
    <row r="189" spans="3:4" ht="13.5" customHeight="1">
      <c r="C189" s="1"/>
      <c r="D189" s="2"/>
    </row>
    <row r="190" spans="3:4" ht="13.5" customHeight="1">
      <c r="C190" s="1"/>
      <c r="D190" s="2"/>
    </row>
    <row r="191" spans="3:4" ht="13.5" customHeight="1">
      <c r="C191" s="1"/>
      <c r="D191" s="2"/>
    </row>
    <row r="192" spans="3:4" ht="13.5" customHeight="1">
      <c r="C192" s="1"/>
      <c r="D192" s="2"/>
    </row>
    <row r="193" spans="3:4" ht="13.5" customHeight="1">
      <c r="C193" s="1"/>
      <c r="D193" s="2"/>
    </row>
    <row r="194" spans="3:4" ht="13.5" customHeight="1">
      <c r="C194" s="1"/>
      <c r="D194" s="2"/>
    </row>
    <row r="195" spans="3:4" ht="13.5" customHeight="1">
      <c r="C195" s="1"/>
      <c r="D195" s="2"/>
    </row>
    <row r="196" spans="3:4" ht="13.5" customHeight="1">
      <c r="C196" s="1"/>
      <c r="D196" s="2"/>
    </row>
    <row r="197" spans="3:4" ht="13.5" customHeight="1">
      <c r="C197" s="1"/>
      <c r="D197" s="2"/>
    </row>
    <row r="198" spans="3:4" ht="13.5" customHeight="1">
      <c r="C198" s="1"/>
      <c r="D198" s="2"/>
    </row>
    <row r="199" spans="3:4" ht="13.5" customHeight="1">
      <c r="C199" s="1"/>
      <c r="D199" s="2"/>
    </row>
    <row r="200" spans="3:4" ht="13.5" customHeight="1">
      <c r="C200" s="1"/>
      <c r="D200" s="2"/>
    </row>
    <row r="201" spans="3:4" ht="13.5" customHeight="1">
      <c r="C201" s="1"/>
      <c r="D201" s="2"/>
    </row>
    <row r="202" spans="3:4" ht="13.5" customHeight="1">
      <c r="C202" s="1"/>
      <c r="D202" s="2"/>
    </row>
    <row r="203" spans="3:4" ht="13.5" customHeight="1">
      <c r="C203" s="1"/>
      <c r="D203" s="2"/>
    </row>
    <row r="204" spans="3:4" ht="13.5" customHeight="1">
      <c r="C204" s="1"/>
      <c r="D204" s="2"/>
    </row>
    <row r="205" spans="3:4" ht="13.5" customHeight="1">
      <c r="C205" s="1"/>
      <c r="D205" s="2"/>
    </row>
    <row r="206" spans="3:4" ht="13.5" customHeight="1">
      <c r="C206" s="1"/>
      <c r="D206" s="2"/>
    </row>
    <row r="207" spans="3:4" ht="13.5" customHeight="1">
      <c r="C207" s="1"/>
      <c r="D207" s="2"/>
    </row>
    <row r="208" spans="3:4" ht="13.5" customHeight="1">
      <c r="C208" s="1"/>
      <c r="D208" s="2"/>
    </row>
    <row r="209" spans="3:4" ht="13.5" customHeight="1">
      <c r="C209" s="1"/>
      <c r="D209" s="2"/>
    </row>
    <row r="210" spans="3:4" ht="13.5" customHeight="1">
      <c r="C210" s="1"/>
      <c r="D210" s="2"/>
    </row>
    <row r="211" spans="3:4" ht="13.5" customHeight="1">
      <c r="C211" s="1"/>
      <c r="D211" s="2"/>
    </row>
    <row r="212" spans="3:4" ht="13.5" customHeight="1">
      <c r="C212" s="1"/>
      <c r="D212" s="2"/>
    </row>
    <row r="213" spans="3:4" ht="13.5" customHeight="1">
      <c r="C213" s="1"/>
      <c r="D213" s="2"/>
    </row>
    <row r="214" spans="3:4" ht="13.5" customHeight="1">
      <c r="C214" s="1"/>
      <c r="D214" s="2"/>
    </row>
    <row r="215" spans="3:4" ht="13.5" customHeight="1">
      <c r="C215" s="1"/>
      <c r="D215" s="2"/>
    </row>
    <row r="216" spans="3:4" ht="13.5" customHeight="1">
      <c r="C216" s="1"/>
      <c r="D216" s="2"/>
    </row>
    <row r="217" spans="3:4" ht="13.5" customHeight="1">
      <c r="C217" s="1"/>
      <c r="D217" s="2"/>
    </row>
    <row r="218" spans="3:4" ht="13.5" customHeight="1">
      <c r="C218" s="1"/>
      <c r="D218" s="2"/>
    </row>
    <row r="219" spans="3:4" ht="13.5" customHeight="1">
      <c r="C219" s="1"/>
      <c r="D219" s="2"/>
    </row>
    <row r="220" spans="3:4" ht="13.5" customHeight="1">
      <c r="C220" s="1"/>
      <c r="D220" s="2"/>
    </row>
    <row r="221" spans="3:4" ht="13.5" customHeight="1">
      <c r="C221" s="1"/>
      <c r="D221" s="2"/>
    </row>
    <row r="222" spans="3:4" ht="13.5" customHeight="1">
      <c r="C222" s="1"/>
      <c r="D222" s="2"/>
    </row>
    <row r="223" spans="3:4" ht="13.5" customHeight="1">
      <c r="C223" s="1"/>
      <c r="D223" s="2"/>
    </row>
    <row r="224" spans="3:4" ht="13.5" customHeight="1">
      <c r="C224" s="1"/>
      <c r="D224" s="2"/>
    </row>
    <row r="225" spans="3:4" ht="13.5" customHeight="1">
      <c r="C225" s="1"/>
      <c r="D225" s="2"/>
    </row>
    <row r="226" spans="3:4" ht="13.5" customHeight="1">
      <c r="C226" s="1"/>
      <c r="D226" s="2"/>
    </row>
    <row r="227" spans="3:4" ht="13.5" customHeight="1">
      <c r="C227" s="1"/>
      <c r="D227" s="2"/>
    </row>
    <row r="228" spans="3:4" ht="13.5" customHeight="1">
      <c r="C228" s="1"/>
      <c r="D228" s="2"/>
    </row>
    <row r="229" spans="3:4" ht="13.5" customHeight="1">
      <c r="C229" s="1"/>
      <c r="D229" s="2"/>
    </row>
    <row r="230" spans="3:4" ht="13.5" customHeight="1">
      <c r="C230" s="1"/>
      <c r="D230" s="2"/>
    </row>
    <row r="231" spans="3:4" ht="13.5" customHeight="1">
      <c r="C231" s="1"/>
      <c r="D231" s="2"/>
    </row>
    <row r="232" spans="3:4" ht="13.5" customHeight="1">
      <c r="C232" s="1"/>
      <c r="D232" s="2"/>
    </row>
    <row r="233" spans="3:4" ht="13.5" customHeight="1">
      <c r="C233" s="1"/>
      <c r="D233" s="2"/>
    </row>
    <row r="234" spans="3:4" ht="13.5" customHeight="1">
      <c r="C234" s="1"/>
      <c r="D234" s="2"/>
    </row>
    <row r="235" spans="3:4" ht="13.5" customHeight="1">
      <c r="C235" s="1"/>
      <c r="D235" s="2"/>
    </row>
    <row r="236" spans="3:4" ht="13.5" customHeight="1">
      <c r="C236" s="1"/>
      <c r="D236" s="2"/>
    </row>
    <row r="237" spans="3:4" ht="13.5" customHeight="1">
      <c r="C237" s="1"/>
      <c r="D237" s="2"/>
    </row>
    <row r="238" spans="3:4" ht="13.5" customHeight="1">
      <c r="C238" s="1"/>
      <c r="D238" s="2"/>
    </row>
    <row r="239" spans="3:4" ht="13.5" customHeight="1">
      <c r="C239" s="1"/>
      <c r="D239" s="2"/>
    </row>
    <row r="240" spans="3:4" ht="13.5" customHeight="1">
      <c r="C240" s="1"/>
      <c r="D240" s="2"/>
    </row>
    <row r="241" spans="3:4" ht="13.5" customHeight="1">
      <c r="C241" s="1"/>
      <c r="D241" s="2"/>
    </row>
    <row r="242" spans="3:4" ht="13.5" customHeight="1">
      <c r="C242" s="1"/>
      <c r="D242" s="2"/>
    </row>
    <row r="243" spans="3:4" ht="13.5" customHeight="1">
      <c r="C243" s="1"/>
      <c r="D243" s="2"/>
    </row>
    <row r="244" spans="3:4" ht="13.5" customHeight="1">
      <c r="C244" s="1"/>
      <c r="D244" s="2"/>
    </row>
    <row r="245" spans="3:4" ht="13.5" customHeight="1">
      <c r="C245" s="1"/>
      <c r="D245" s="2"/>
    </row>
    <row r="246" spans="3:4" ht="13.5" customHeight="1">
      <c r="C246" s="1"/>
      <c r="D246" s="2"/>
    </row>
    <row r="247" spans="3:4" ht="13.5" customHeight="1">
      <c r="C247" s="1"/>
      <c r="D247" s="2"/>
    </row>
    <row r="248" spans="3:4" ht="13.5" customHeight="1">
      <c r="C248" s="1"/>
      <c r="D248" s="2"/>
    </row>
    <row r="249" spans="3:4" ht="13.5" customHeight="1">
      <c r="C249" s="1"/>
      <c r="D249" s="2"/>
    </row>
    <row r="250" spans="3:4" ht="13.5" customHeight="1">
      <c r="C250" s="1"/>
      <c r="D250" s="2"/>
    </row>
    <row r="251" spans="3:4" ht="13.5" customHeight="1">
      <c r="C251" s="1"/>
      <c r="D251" s="2"/>
    </row>
    <row r="252" spans="3:4" ht="13.5" customHeight="1">
      <c r="C252" s="1"/>
      <c r="D252" s="2"/>
    </row>
    <row r="253" spans="3:4" ht="13.5" customHeight="1">
      <c r="C253" s="1"/>
      <c r="D253" s="2"/>
    </row>
    <row r="254" spans="3:4" ht="13.5" customHeight="1">
      <c r="C254" s="1"/>
      <c r="D254" s="2"/>
    </row>
    <row r="255" spans="3:4" ht="13.5" customHeight="1">
      <c r="C255" s="1"/>
      <c r="D255" s="2"/>
    </row>
    <row r="256" spans="3:4" ht="13.5" customHeight="1">
      <c r="C256" s="1"/>
      <c r="D256" s="2"/>
    </row>
    <row r="257" spans="3:4" ht="13.5" customHeight="1">
      <c r="C257" s="1"/>
      <c r="D257" s="2"/>
    </row>
    <row r="258" spans="3:4" ht="13.5" customHeight="1">
      <c r="C258" s="1"/>
      <c r="D258" s="2"/>
    </row>
    <row r="259" spans="3:4" ht="13.5" customHeight="1">
      <c r="C259" s="1"/>
      <c r="D259" s="2"/>
    </row>
    <row r="260" spans="3:4" ht="13.5" customHeight="1">
      <c r="C260" s="1"/>
      <c r="D260" s="2"/>
    </row>
    <row r="261" spans="3:4" ht="13.5" customHeight="1">
      <c r="C261" s="1"/>
      <c r="D261" s="2"/>
    </row>
    <row r="262" spans="3:4" ht="13.5" customHeight="1">
      <c r="C262" s="1"/>
      <c r="D262" s="2"/>
    </row>
    <row r="263" spans="3:4" ht="13.5" customHeight="1">
      <c r="C263" s="1"/>
      <c r="D263" s="2"/>
    </row>
    <row r="264" spans="3:4" ht="13.5" customHeight="1">
      <c r="C264" s="1"/>
      <c r="D264" s="2"/>
    </row>
    <row r="265" spans="3:4" ht="13.5" customHeight="1">
      <c r="C265" s="1"/>
      <c r="D265" s="2"/>
    </row>
    <row r="266" spans="3:4" ht="13.5" customHeight="1">
      <c r="C266" s="1"/>
      <c r="D266" s="2"/>
    </row>
    <row r="267" spans="3:4" ht="13.5" customHeight="1">
      <c r="C267" s="1"/>
      <c r="D267" s="2"/>
    </row>
    <row r="268" spans="3:4" ht="13.5" customHeight="1">
      <c r="C268" s="1"/>
      <c r="D268" s="2"/>
    </row>
    <row r="269" spans="3:4" ht="13.5" customHeight="1">
      <c r="C269" s="1"/>
      <c r="D269" s="2"/>
    </row>
    <row r="270" spans="3:4" ht="13.5" customHeight="1">
      <c r="C270" s="1"/>
      <c r="D270" s="2"/>
    </row>
    <row r="271" spans="3:4" ht="13.5" customHeight="1">
      <c r="C271" s="1"/>
      <c r="D271" s="2"/>
    </row>
    <row r="272" spans="3:4" ht="13.5" customHeight="1">
      <c r="C272" s="1"/>
      <c r="D272" s="2"/>
    </row>
    <row r="273" spans="3:4" ht="13.5" customHeight="1">
      <c r="C273" s="1"/>
      <c r="D273" s="2"/>
    </row>
    <row r="274" spans="3:4" ht="13.5" customHeight="1">
      <c r="C274" s="1"/>
      <c r="D274" s="2"/>
    </row>
    <row r="275" spans="3:4" ht="13.5" customHeight="1">
      <c r="C275" s="1"/>
      <c r="D275" s="2"/>
    </row>
    <row r="276" spans="3:4" ht="13.5" customHeight="1">
      <c r="C276" s="1"/>
      <c r="D276" s="2"/>
    </row>
    <row r="277" spans="3:4" ht="13.5" customHeight="1">
      <c r="C277" s="1"/>
      <c r="D277" s="2"/>
    </row>
    <row r="278" spans="3:4" ht="13.5" customHeight="1">
      <c r="C278" s="1"/>
      <c r="D278" s="2"/>
    </row>
    <row r="279" spans="3:4" ht="13.5" customHeight="1">
      <c r="C279" s="1"/>
      <c r="D279" s="2"/>
    </row>
    <row r="280" spans="3:4" ht="13.5" customHeight="1">
      <c r="C280" s="1"/>
      <c r="D280" s="2"/>
    </row>
    <row r="281" spans="3:4" ht="13.5" customHeight="1">
      <c r="C281" s="1"/>
      <c r="D281" s="2"/>
    </row>
    <row r="282" spans="3:4" ht="13.5" customHeight="1">
      <c r="C282" s="1"/>
      <c r="D282" s="2"/>
    </row>
    <row r="283" spans="3:4" ht="13.5" customHeight="1">
      <c r="C283" s="1"/>
      <c r="D283" s="2"/>
    </row>
    <row r="284" spans="3:4" ht="13.5" customHeight="1">
      <c r="C284" s="1"/>
      <c r="D284" s="2"/>
    </row>
    <row r="285" spans="3:4" ht="13.5" customHeight="1">
      <c r="C285" s="1"/>
      <c r="D285" s="2"/>
    </row>
    <row r="286" spans="3:4" ht="13.5" customHeight="1">
      <c r="C286" s="1"/>
      <c r="D286" s="2"/>
    </row>
    <row r="287" spans="3:4" ht="13.5" customHeight="1">
      <c r="C287" s="1"/>
      <c r="D287" s="2"/>
    </row>
    <row r="288" spans="3:4" ht="13.5" customHeight="1">
      <c r="C288" s="1"/>
      <c r="D288" s="2"/>
    </row>
    <row r="289" spans="3:4" ht="13.5" customHeight="1">
      <c r="C289" s="1"/>
      <c r="D289" s="2"/>
    </row>
    <row r="290" spans="3:4" ht="13.5" customHeight="1">
      <c r="C290" s="1"/>
      <c r="D290" s="2"/>
    </row>
    <row r="291" spans="3:4" ht="13.5" customHeight="1">
      <c r="C291" s="1"/>
      <c r="D291" s="2"/>
    </row>
    <row r="292" spans="3:4" ht="13.5" customHeight="1">
      <c r="C292" s="1"/>
      <c r="D292" s="2"/>
    </row>
    <row r="293" spans="3:4" ht="13.5" customHeight="1">
      <c r="C293" s="1"/>
      <c r="D293" s="2"/>
    </row>
    <row r="294" spans="3:4" ht="13.5" customHeight="1">
      <c r="C294" s="1"/>
      <c r="D294" s="2"/>
    </row>
    <row r="295" spans="3:4" ht="13.5" customHeight="1">
      <c r="C295" s="1"/>
      <c r="D295" s="2"/>
    </row>
    <row r="296" spans="3:4" ht="13.5" customHeight="1">
      <c r="C296" s="1"/>
      <c r="D296" s="2"/>
    </row>
    <row r="297" spans="3:4" ht="13.5" customHeight="1">
      <c r="C297" s="1"/>
      <c r="D297" s="2"/>
    </row>
    <row r="298" spans="3:4" ht="13.5" customHeight="1">
      <c r="C298" s="1"/>
      <c r="D298" s="2"/>
    </row>
    <row r="299" spans="3:4" ht="13.5" customHeight="1">
      <c r="C299" s="1"/>
      <c r="D299" s="2"/>
    </row>
    <row r="300" spans="3:4" ht="13.5" customHeight="1">
      <c r="C300" s="1"/>
      <c r="D300" s="2"/>
    </row>
    <row r="301" spans="3:4" ht="13.5" customHeight="1">
      <c r="C301" s="1"/>
      <c r="D301" s="2"/>
    </row>
    <row r="302" spans="3:4" ht="13.5" customHeight="1">
      <c r="C302" s="1"/>
      <c r="D302" s="2"/>
    </row>
    <row r="303" spans="3:4" ht="13.5" customHeight="1">
      <c r="C303" s="1"/>
      <c r="D303" s="2"/>
    </row>
    <row r="304" spans="3:4" ht="13.5" customHeight="1">
      <c r="C304" s="1"/>
      <c r="D304" s="2"/>
    </row>
    <row r="305" spans="3:4" ht="13.5" customHeight="1">
      <c r="C305" s="1"/>
      <c r="D305" s="2"/>
    </row>
    <row r="306" spans="3:4" ht="13.5" customHeight="1">
      <c r="C306" s="1"/>
      <c r="D306" s="2"/>
    </row>
    <row r="307" spans="3:4" ht="13.5" customHeight="1">
      <c r="C307" s="1"/>
      <c r="D307" s="2"/>
    </row>
    <row r="308" spans="3:4" ht="13.5" customHeight="1">
      <c r="C308" s="1"/>
      <c r="D308" s="2"/>
    </row>
    <row r="309" spans="3:4" ht="13.5" customHeight="1">
      <c r="C309" s="1"/>
      <c r="D309" s="2"/>
    </row>
    <row r="310" spans="3:4" ht="13.5" customHeight="1">
      <c r="C310" s="1"/>
      <c r="D310" s="2"/>
    </row>
    <row r="311" spans="3:4" ht="13.5" customHeight="1">
      <c r="C311" s="1"/>
      <c r="D311" s="2"/>
    </row>
    <row r="312" spans="3:4" ht="13.5" customHeight="1">
      <c r="C312" s="1"/>
      <c r="D312" s="2"/>
    </row>
    <row r="313" spans="3:4" ht="13.5" customHeight="1">
      <c r="C313" s="1"/>
      <c r="D313" s="2"/>
    </row>
    <row r="314" spans="3:4" ht="13.5" customHeight="1">
      <c r="C314" s="1"/>
      <c r="D314" s="2"/>
    </row>
    <row r="315" spans="3:4" ht="13.5" customHeight="1">
      <c r="C315" s="1"/>
      <c r="D315" s="2"/>
    </row>
    <row r="316" spans="3:4" ht="13.5" customHeight="1">
      <c r="C316" s="1"/>
      <c r="D316" s="2"/>
    </row>
    <row r="317" spans="3:4" ht="13.5" customHeight="1">
      <c r="C317" s="1"/>
      <c r="D317" s="2"/>
    </row>
    <row r="318" spans="3:4" ht="13.5" customHeight="1">
      <c r="C318" s="1"/>
      <c r="D318" s="2"/>
    </row>
    <row r="319" spans="3:4" ht="13.5" customHeight="1">
      <c r="C319" s="1"/>
      <c r="D319" s="2"/>
    </row>
    <row r="320" spans="3:4" ht="13.5" customHeight="1">
      <c r="C320" s="1"/>
      <c r="D320" s="2"/>
    </row>
    <row r="321" spans="3:4" ht="13.5" customHeight="1">
      <c r="C321" s="1"/>
      <c r="D321" s="2"/>
    </row>
    <row r="322" spans="3:4" ht="13.5" customHeight="1">
      <c r="C322" s="1"/>
      <c r="D322" s="2"/>
    </row>
    <row r="323" spans="3:4" ht="13.5" customHeight="1">
      <c r="C323" s="1"/>
      <c r="D323" s="2"/>
    </row>
    <row r="324" spans="3:4" ht="13.5" customHeight="1">
      <c r="C324" s="1"/>
      <c r="D324" s="2"/>
    </row>
    <row r="325" spans="3:4" ht="13.5" customHeight="1">
      <c r="C325" s="1"/>
      <c r="D325" s="2"/>
    </row>
    <row r="326" spans="3:4" ht="13.5" customHeight="1">
      <c r="C326" s="1"/>
      <c r="D326" s="2"/>
    </row>
    <row r="327" spans="3:4" ht="13.5" customHeight="1">
      <c r="C327" s="1"/>
      <c r="D327" s="2"/>
    </row>
    <row r="328" spans="3:4" ht="13.5" customHeight="1">
      <c r="C328" s="1"/>
      <c r="D328" s="2"/>
    </row>
    <row r="329" spans="3:4" ht="13.5" customHeight="1">
      <c r="C329" s="1"/>
      <c r="D329" s="2"/>
    </row>
    <row r="330" spans="3:4" ht="13.5" customHeight="1">
      <c r="C330" s="1"/>
      <c r="D330" s="2"/>
    </row>
    <row r="331" spans="3:4" ht="13.5" customHeight="1">
      <c r="C331" s="1"/>
      <c r="D331" s="2"/>
    </row>
    <row r="332" spans="3:4" ht="13.5" customHeight="1">
      <c r="C332" s="1"/>
      <c r="D332" s="2"/>
    </row>
    <row r="333" spans="3:4" ht="13.5" customHeight="1">
      <c r="C333" s="1"/>
      <c r="D333" s="2"/>
    </row>
    <row r="334" spans="3:4" ht="13.5" customHeight="1">
      <c r="C334" s="1"/>
      <c r="D334" s="2"/>
    </row>
    <row r="335" spans="3:4" ht="13.5" customHeight="1">
      <c r="C335" s="1"/>
      <c r="D335" s="2"/>
    </row>
    <row r="336" spans="3:4" ht="13.5" customHeight="1">
      <c r="C336" s="1"/>
      <c r="D336" s="2"/>
    </row>
    <row r="337" spans="3:4" ht="13.5" customHeight="1">
      <c r="C337" s="1"/>
      <c r="D337" s="2"/>
    </row>
    <row r="338" spans="3:4" ht="13.5" customHeight="1">
      <c r="C338" s="1"/>
      <c r="D338" s="2"/>
    </row>
    <row r="339" spans="3:4" ht="13.5" customHeight="1">
      <c r="C339" s="1"/>
      <c r="D339" s="2"/>
    </row>
    <row r="340" spans="3:4" ht="13.5" customHeight="1">
      <c r="C340" s="1"/>
      <c r="D340" s="2"/>
    </row>
    <row r="341" spans="3:4" ht="13.5" customHeight="1">
      <c r="C341" s="1"/>
      <c r="D341" s="2"/>
    </row>
    <row r="342" spans="3:4" ht="13.5" customHeight="1">
      <c r="C342" s="1"/>
      <c r="D342" s="2"/>
    </row>
    <row r="343" spans="3:4" ht="13.5" customHeight="1">
      <c r="C343" s="1"/>
      <c r="D343" s="2"/>
    </row>
    <row r="344" spans="3:4" ht="13.5" customHeight="1">
      <c r="C344" s="1"/>
      <c r="D344" s="2"/>
    </row>
    <row r="345" spans="3:4" ht="13.5" customHeight="1">
      <c r="C345" s="1"/>
      <c r="D345" s="2"/>
    </row>
    <row r="346" spans="3:4" ht="13.5" customHeight="1">
      <c r="C346" s="1"/>
      <c r="D346" s="2"/>
    </row>
    <row r="347" spans="3:4" ht="13.5" customHeight="1">
      <c r="C347" s="1"/>
      <c r="D347" s="2"/>
    </row>
    <row r="348" spans="3:4" ht="13.5" customHeight="1">
      <c r="C348" s="1"/>
      <c r="D348" s="2"/>
    </row>
    <row r="349" spans="3:4" ht="13.5" customHeight="1">
      <c r="C349" s="1"/>
      <c r="D349" s="2"/>
    </row>
    <row r="350" spans="3:4" ht="13.5" customHeight="1">
      <c r="C350" s="1"/>
      <c r="D350" s="2"/>
    </row>
    <row r="351" spans="3:4" ht="13.5" customHeight="1">
      <c r="C351" s="1"/>
      <c r="D351" s="2"/>
    </row>
    <row r="352" spans="3:4" ht="13.5" customHeight="1">
      <c r="C352" s="1"/>
      <c r="D352" s="2"/>
    </row>
    <row r="353" spans="3:4" ht="13.5" customHeight="1">
      <c r="C353" s="1"/>
      <c r="D353" s="2"/>
    </row>
    <row r="354" spans="3:4" ht="13.5" customHeight="1">
      <c r="C354" s="1"/>
      <c r="D354" s="2"/>
    </row>
    <row r="355" spans="3:4" ht="13.5" customHeight="1">
      <c r="C355" s="1"/>
      <c r="D355" s="2"/>
    </row>
    <row r="356" spans="3:4" ht="13.5" customHeight="1">
      <c r="C356" s="1"/>
      <c r="D356" s="2"/>
    </row>
    <row r="357" spans="3:4" ht="13.5" customHeight="1">
      <c r="C357" s="1"/>
      <c r="D357" s="2"/>
    </row>
    <row r="358" spans="3:4" ht="13.5" customHeight="1">
      <c r="C358" s="1"/>
      <c r="D358" s="2"/>
    </row>
    <row r="359" spans="3:4" ht="13.5" customHeight="1">
      <c r="C359" s="1"/>
      <c r="D359" s="2"/>
    </row>
    <row r="360" spans="3:4" ht="13.5" customHeight="1">
      <c r="C360" s="1"/>
      <c r="D360" s="2"/>
    </row>
    <row r="361" spans="3:4" ht="13.5" customHeight="1">
      <c r="C361" s="1"/>
      <c r="D361" s="2"/>
    </row>
    <row r="362" spans="3:4" ht="13.5" customHeight="1">
      <c r="C362" s="1"/>
      <c r="D362" s="2"/>
    </row>
    <row r="363" spans="3:4" ht="13.5" customHeight="1">
      <c r="C363" s="1"/>
      <c r="D363" s="2"/>
    </row>
    <row r="364" spans="3:4" ht="13.5" customHeight="1">
      <c r="C364" s="1"/>
      <c r="D364" s="2"/>
    </row>
    <row r="365" spans="3:4" ht="13.5" customHeight="1">
      <c r="C365" s="1"/>
      <c r="D365" s="2"/>
    </row>
    <row r="366" spans="3:4" ht="13.5" customHeight="1">
      <c r="C366" s="1"/>
      <c r="D366" s="2"/>
    </row>
    <row r="367" spans="3:4" ht="13.5" customHeight="1">
      <c r="C367" s="1"/>
      <c r="D367" s="2"/>
    </row>
    <row r="368" spans="3:4" ht="13.5" customHeight="1">
      <c r="C368" s="1"/>
      <c r="D368" s="2"/>
    </row>
    <row r="369" spans="3:4" ht="13.5" customHeight="1">
      <c r="C369" s="1"/>
      <c r="D369" s="2"/>
    </row>
    <row r="370" spans="3:4" ht="13.5" customHeight="1">
      <c r="C370" s="1"/>
      <c r="D370" s="2"/>
    </row>
    <row r="371" spans="3:4" ht="13.5" customHeight="1">
      <c r="C371" s="1"/>
      <c r="D371" s="2"/>
    </row>
    <row r="372" spans="3:4" ht="13.5" customHeight="1">
      <c r="C372" s="1"/>
      <c r="D372" s="2"/>
    </row>
    <row r="373" spans="3:4" ht="13.5" customHeight="1">
      <c r="C373" s="1"/>
      <c r="D373" s="2"/>
    </row>
    <row r="374" spans="3:4" ht="13.5" customHeight="1">
      <c r="C374" s="1"/>
      <c r="D374" s="2"/>
    </row>
    <row r="375" spans="3:4" ht="13.5" customHeight="1">
      <c r="C375" s="1"/>
      <c r="D375" s="2"/>
    </row>
    <row r="376" spans="3:4" ht="13.5" customHeight="1">
      <c r="C376" s="1"/>
      <c r="D376" s="2"/>
    </row>
    <row r="377" spans="3:4" ht="13.5" customHeight="1">
      <c r="C377" s="1"/>
      <c r="D377" s="2"/>
    </row>
    <row r="378" spans="3:4" ht="13.5" customHeight="1">
      <c r="C378" s="1"/>
      <c r="D378" s="2"/>
    </row>
    <row r="379" spans="3:4" ht="13.5" customHeight="1">
      <c r="C379" s="1"/>
      <c r="D379" s="2"/>
    </row>
    <row r="380" spans="3:4" ht="13.5" customHeight="1">
      <c r="C380" s="1"/>
      <c r="D380" s="2"/>
    </row>
    <row r="381" spans="3:4" ht="13.5" customHeight="1">
      <c r="C381" s="1"/>
      <c r="D381" s="2"/>
    </row>
    <row r="382" spans="3:4" ht="13.5" customHeight="1">
      <c r="C382" s="1"/>
      <c r="D382" s="2"/>
    </row>
    <row r="383" spans="3:4" ht="13.5" customHeight="1">
      <c r="C383" s="1"/>
      <c r="D383" s="2"/>
    </row>
    <row r="384" spans="3:4" ht="13.5" customHeight="1">
      <c r="C384" s="1"/>
      <c r="D384" s="2"/>
    </row>
    <row r="385" spans="3:4" ht="13.5" customHeight="1">
      <c r="C385" s="1"/>
      <c r="D385" s="2"/>
    </row>
    <row r="386" spans="3:4" ht="13.5" customHeight="1">
      <c r="C386" s="1"/>
      <c r="D386" s="2"/>
    </row>
    <row r="387" spans="3:4" ht="13.5" customHeight="1">
      <c r="C387" s="1"/>
      <c r="D387" s="2"/>
    </row>
    <row r="388" spans="3:4" ht="13.5" customHeight="1">
      <c r="C388" s="1"/>
      <c r="D388" s="2"/>
    </row>
    <row r="389" spans="3:4" ht="13.5" customHeight="1">
      <c r="C389" s="1"/>
      <c r="D389" s="2"/>
    </row>
    <row r="390" spans="3:4" ht="13.5" customHeight="1">
      <c r="C390" s="1"/>
      <c r="D390" s="2"/>
    </row>
    <row r="391" spans="3:4" ht="13.5" customHeight="1">
      <c r="C391" s="1"/>
      <c r="D391" s="2"/>
    </row>
    <row r="392" spans="3:4" ht="13.5" customHeight="1">
      <c r="C392" s="1"/>
      <c r="D392" s="2"/>
    </row>
    <row r="393" spans="3:4" ht="13.5" customHeight="1">
      <c r="C393" s="1"/>
      <c r="D393" s="2"/>
    </row>
    <row r="394" spans="3:4" ht="13.5" customHeight="1">
      <c r="C394" s="1"/>
      <c r="D394" s="2"/>
    </row>
    <row r="395" spans="3:4" ht="13.5" customHeight="1">
      <c r="C395" s="1"/>
      <c r="D395" s="2"/>
    </row>
    <row r="396" spans="3:4" ht="13.5" customHeight="1">
      <c r="C396" s="1"/>
      <c r="D396" s="2"/>
    </row>
    <row r="397" spans="3:4" ht="13.5" customHeight="1">
      <c r="C397" s="1"/>
      <c r="D397" s="2"/>
    </row>
    <row r="398" spans="3:4" ht="13.5" customHeight="1">
      <c r="C398" s="1"/>
      <c r="D398" s="2"/>
    </row>
    <row r="399" spans="3:4" ht="13.5" customHeight="1">
      <c r="C399" s="1"/>
      <c r="D399" s="2"/>
    </row>
    <row r="400" spans="3:4" ht="13.5" customHeight="1">
      <c r="C400" s="1"/>
      <c r="D400" s="2"/>
    </row>
    <row r="401" spans="3:4" ht="13.5" customHeight="1">
      <c r="C401" s="1"/>
      <c r="D401" s="2"/>
    </row>
    <row r="402" spans="3:4" ht="13.5" customHeight="1">
      <c r="C402" s="1"/>
      <c r="D402" s="2"/>
    </row>
    <row r="403" spans="3:4" ht="13.5" customHeight="1">
      <c r="C403" s="1"/>
      <c r="D403" s="2"/>
    </row>
    <row r="404" spans="3:4" ht="13.5" customHeight="1">
      <c r="C404" s="1"/>
      <c r="D404" s="2"/>
    </row>
    <row r="405" spans="3:4" ht="13.5" customHeight="1">
      <c r="C405" s="1"/>
      <c r="D405" s="2"/>
    </row>
    <row r="406" spans="3:4" ht="13.5" customHeight="1">
      <c r="C406" s="1"/>
      <c r="D406" s="2"/>
    </row>
    <row r="407" spans="3:4" ht="13.5" customHeight="1">
      <c r="C407" s="1"/>
      <c r="D407" s="2"/>
    </row>
    <row r="408" spans="3:4" ht="13.5" customHeight="1">
      <c r="C408" s="1"/>
      <c r="D408" s="2"/>
    </row>
    <row r="409" spans="3:4" ht="13.5" customHeight="1">
      <c r="C409" s="1"/>
      <c r="D409" s="2"/>
    </row>
    <row r="410" spans="3:4" ht="13.5" customHeight="1">
      <c r="C410" s="1"/>
      <c r="D410" s="2"/>
    </row>
    <row r="411" spans="3:4" ht="13.5" customHeight="1">
      <c r="C411" s="1"/>
      <c r="D411" s="2"/>
    </row>
    <row r="412" spans="3:4" ht="13.5" customHeight="1">
      <c r="C412" s="1"/>
      <c r="D412" s="2"/>
    </row>
    <row r="413" spans="3:4" ht="13.5" customHeight="1">
      <c r="C413" s="1"/>
      <c r="D413" s="2"/>
    </row>
    <row r="414" spans="3:4" ht="13.5" customHeight="1">
      <c r="C414" s="1"/>
      <c r="D414" s="2"/>
    </row>
    <row r="415" spans="3:4" ht="13.5" customHeight="1">
      <c r="C415" s="1"/>
      <c r="D415" s="2"/>
    </row>
    <row r="416" spans="3:4" ht="13.5" customHeight="1">
      <c r="C416" s="1"/>
      <c r="D416" s="2"/>
    </row>
    <row r="417" spans="3:4" ht="13.5" customHeight="1">
      <c r="C417" s="1"/>
      <c r="D417" s="2"/>
    </row>
    <row r="418" spans="3:4" ht="13.5" customHeight="1">
      <c r="C418" s="1"/>
      <c r="D418" s="2"/>
    </row>
    <row r="419" spans="3:4" ht="13.5" customHeight="1">
      <c r="C419" s="1"/>
      <c r="D419" s="2"/>
    </row>
    <row r="420" spans="3:4" ht="13.5" customHeight="1">
      <c r="C420" s="1"/>
      <c r="D420" s="2"/>
    </row>
    <row r="421" spans="3:4" ht="13.5" customHeight="1">
      <c r="C421" s="1"/>
      <c r="D421" s="2"/>
    </row>
    <row r="422" spans="3:4" ht="13.5" customHeight="1">
      <c r="C422" s="1"/>
      <c r="D422" s="2"/>
    </row>
    <row r="423" spans="3:4" ht="13.5" customHeight="1">
      <c r="C423" s="1"/>
      <c r="D423" s="2"/>
    </row>
    <row r="424" spans="3:4" ht="13.5" customHeight="1">
      <c r="C424" s="1"/>
      <c r="D424" s="2"/>
    </row>
    <row r="425" spans="3:4" ht="13.5" customHeight="1">
      <c r="C425" s="1"/>
      <c r="D425" s="2"/>
    </row>
    <row r="426" spans="3:4" ht="13.5" customHeight="1">
      <c r="C426" s="1"/>
      <c r="D426" s="2"/>
    </row>
    <row r="427" spans="3:4" ht="13.5" customHeight="1">
      <c r="C427" s="1"/>
      <c r="D427" s="2"/>
    </row>
    <row r="428" spans="3:4" ht="13.5" customHeight="1">
      <c r="C428" s="1"/>
      <c r="D428" s="2"/>
    </row>
    <row r="429" spans="3:4" ht="13.5" customHeight="1">
      <c r="C429" s="1"/>
      <c r="D429" s="2"/>
    </row>
    <row r="430" spans="3:4" ht="13.5" customHeight="1">
      <c r="C430" s="1"/>
      <c r="D430" s="2"/>
    </row>
    <row r="431" spans="3:4" ht="13.5" customHeight="1">
      <c r="C431" s="1"/>
      <c r="D431" s="2"/>
    </row>
    <row r="432" spans="3:4" ht="13.5" customHeight="1">
      <c r="C432" s="1"/>
      <c r="D432" s="2"/>
    </row>
    <row r="433" spans="3:4" ht="13.5" customHeight="1">
      <c r="C433" s="1"/>
      <c r="D433" s="2"/>
    </row>
    <row r="434" spans="3:4" ht="13.5" customHeight="1">
      <c r="C434" s="1"/>
      <c r="D434" s="2"/>
    </row>
    <row r="435" spans="3:4" ht="13.5" customHeight="1">
      <c r="C435" s="1"/>
      <c r="D435" s="2"/>
    </row>
    <row r="436" spans="3:4" ht="13.5" customHeight="1">
      <c r="C436" s="1"/>
      <c r="D436" s="2"/>
    </row>
    <row r="437" spans="3:4" ht="13.5" customHeight="1">
      <c r="C437" s="1"/>
      <c r="D437" s="2"/>
    </row>
    <row r="438" spans="3:4" ht="13.5" customHeight="1">
      <c r="C438" s="1"/>
      <c r="D438" s="2"/>
    </row>
    <row r="439" spans="3:4" ht="13.5" customHeight="1">
      <c r="C439" s="1"/>
      <c r="D439" s="2"/>
    </row>
    <row r="440" spans="3:4" ht="13.5" customHeight="1">
      <c r="C440" s="1"/>
      <c r="D440" s="2"/>
    </row>
    <row r="441" spans="3:4" ht="13.5" customHeight="1">
      <c r="C441" s="1"/>
      <c r="D441" s="2"/>
    </row>
    <row r="442" spans="3:4" ht="13.5" customHeight="1">
      <c r="C442" s="1"/>
      <c r="D442" s="2"/>
    </row>
    <row r="443" spans="3:4" ht="13.5" customHeight="1">
      <c r="C443" s="1"/>
      <c r="D443" s="2"/>
    </row>
    <row r="444" spans="3:4" ht="13.5" customHeight="1">
      <c r="C444" s="1"/>
      <c r="D444" s="2"/>
    </row>
    <row r="445" spans="3:4" ht="13.5" customHeight="1">
      <c r="C445" s="1"/>
      <c r="D445" s="2"/>
    </row>
    <row r="446" spans="3:4" ht="13.5" customHeight="1">
      <c r="C446" s="1"/>
      <c r="D446" s="2"/>
    </row>
    <row r="447" spans="3:4" ht="13.5" customHeight="1">
      <c r="C447" s="1"/>
      <c r="D447" s="2"/>
    </row>
    <row r="448" spans="3:4" ht="13.5" customHeight="1">
      <c r="C448" s="1"/>
      <c r="D448" s="2"/>
    </row>
    <row r="449" spans="3:4" ht="13.5" customHeight="1">
      <c r="C449" s="1"/>
      <c r="D449" s="2"/>
    </row>
    <row r="450" spans="3:4" ht="13.5" customHeight="1">
      <c r="C450" s="1"/>
      <c r="D450" s="2"/>
    </row>
    <row r="451" spans="3:4" ht="13.5" customHeight="1">
      <c r="C451" s="1"/>
      <c r="D451" s="2"/>
    </row>
    <row r="452" spans="3:4" ht="13.5" customHeight="1">
      <c r="C452" s="1"/>
      <c r="D452" s="2"/>
    </row>
    <row r="453" spans="3:4" ht="13.5" customHeight="1">
      <c r="C453" s="1"/>
      <c r="D453" s="2"/>
    </row>
    <row r="454" spans="3:4" ht="13.5" customHeight="1">
      <c r="C454" s="1"/>
      <c r="D454" s="2"/>
    </row>
    <row r="455" spans="3:4" ht="13.5" customHeight="1">
      <c r="C455" s="1"/>
      <c r="D455" s="2"/>
    </row>
    <row r="456" spans="3:4" ht="13.5" customHeight="1">
      <c r="C456" s="1"/>
      <c r="D456" s="2"/>
    </row>
    <row r="457" spans="3:4" ht="13.5" customHeight="1">
      <c r="C457" s="1"/>
      <c r="D457" s="2"/>
    </row>
    <row r="458" spans="3:4" ht="13.5" customHeight="1">
      <c r="C458" s="1"/>
      <c r="D458" s="2"/>
    </row>
    <row r="459" spans="3:4" ht="13.5" customHeight="1">
      <c r="C459" s="1"/>
      <c r="D459" s="2"/>
    </row>
    <row r="460" spans="3:4" ht="13.5" customHeight="1">
      <c r="C460" s="1"/>
      <c r="D460" s="2"/>
    </row>
    <row r="461" spans="3:4" ht="13.5" customHeight="1">
      <c r="C461" s="1"/>
      <c r="D461" s="2"/>
    </row>
    <row r="462" spans="3:4" ht="13.5" customHeight="1">
      <c r="C462" s="1"/>
      <c r="D462" s="2"/>
    </row>
    <row r="463" spans="3:4" ht="13.5" customHeight="1">
      <c r="C463" s="1"/>
      <c r="D463" s="2"/>
    </row>
    <row r="464" spans="3:4" ht="13.5" customHeight="1">
      <c r="C464" s="1"/>
      <c r="D464" s="2"/>
    </row>
    <row r="465" spans="3:4" ht="13.5" customHeight="1">
      <c r="C465" s="1"/>
      <c r="D465" s="2"/>
    </row>
    <row r="466" spans="3:4" ht="13.5" customHeight="1">
      <c r="C466" s="1"/>
      <c r="D466" s="2"/>
    </row>
    <row r="467" spans="3:4" ht="13.5" customHeight="1">
      <c r="C467" s="1"/>
      <c r="D467" s="2"/>
    </row>
    <row r="468" spans="3:4" ht="13.5" customHeight="1">
      <c r="C468" s="1"/>
      <c r="D468" s="2"/>
    </row>
    <row r="469" spans="3:4" ht="13.5" customHeight="1">
      <c r="C469" s="1"/>
      <c r="D469" s="2"/>
    </row>
    <row r="470" spans="3:4" ht="13.5" customHeight="1">
      <c r="C470" s="1"/>
      <c r="D470" s="2"/>
    </row>
    <row r="471" spans="3:4" ht="13.5" customHeight="1">
      <c r="C471" s="1"/>
      <c r="D471" s="2"/>
    </row>
    <row r="472" spans="3:4" ht="13.5" customHeight="1">
      <c r="C472" s="1"/>
      <c r="D472" s="2"/>
    </row>
    <row r="473" spans="3:4" ht="13.5" customHeight="1">
      <c r="C473" s="1"/>
      <c r="D473" s="2"/>
    </row>
    <row r="474" spans="3:4" ht="13.5" customHeight="1">
      <c r="C474" s="1"/>
      <c r="D474" s="2"/>
    </row>
    <row r="475" spans="3:4" ht="13.5" customHeight="1">
      <c r="C475" s="1"/>
      <c r="D475" s="2"/>
    </row>
    <row r="476" spans="3:4" ht="13.5" customHeight="1">
      <c r="C476" s="1"/>
      <c r="D476" s="2"/>
    </row>
    <row r="477" spans="3:4" ht="13.5" customHeight="1">
      <c r="C477" s="1"/>
      <c r="D477" s="2"/>
    </row>
    <row r="478" spans="3:4" ht="13.5" customHeight="1">
      <c r="C478" s="1"/>
      <c r="D478" s="2"/>
    </row>
    <row r="479" spans="3:4" ht="13.5" customHeight="1">
      <c r="C479" s="1"/>
      <c r="D479" s="2"/>
    </row>
    <row r="480" spans="3:4" ht="13.5" customHeight="1">
      <c r="C480" s="1"/>
      <c r="D480" s="2"/>
    </row>
    <row r="481" spans="3:4" ht="13.5" customHeight="1">
      <c r="C481" s="1"/>
      <c r="D481" s="2"/>
    </row>
    <row r="482" spans="3:4" ht="13.5" customHeight="1">
      <c r="C482" s="1"/>
      <c r="D482" s="2"/>
    </row>
    <row r="483" spans="3:4" ht="13.5" customHeight="1">
      <c r="C483" s="1"/>
      <c r="D483" s="2"/>
    </row>
    <row r="484" spans="3:4" ht="13.5" customHeight="1">
      <c r="C484" s="1"/>
      <c r="D484" s="2"/>
    </row>
    <row r="485" spans="3:4" ht="13.5" customHeight="1">
      <c r="C485" s="1"/>
      <c r="D485" s="2"/>
    </row>
    <row r="486" spans="3:4" ht="13.5" customHeight="1">
      <c r="C486" s="1"/>
      <c r="D486" s="2"/>
    </row>
    <row r="487" spans="3:4" ht="13.5" customHeight="1">
      <c r="C487" s="1"/>
      <c r="D487" s="2"/>
    </row>
    <row r="488" spans="3:4" ht="13.5" customHeight="1">
      <c r="C488" s="1"/>
      <c r="D488" s="2"/>
    </row>
    <row r="489" spans="3:4" ht="13.5" customHeight="1">
      <c r="C489" s="1"/>
      <c r="D489" s="2"/>
    </row>
    <row r="490" spans="3:4" ht="13.5" customHeight="1">
      <c r="C490" s="1"/>
      <c r="D490" s="2"/>
    </row>
    <row r="491" spans="3:4" ht="13.5" customHeight="1">
      <c r="C491" s="1"/>
      <c r="D491" s="2"/>
    </row>
    <row r="492" spans="3:4" ht="13.5" customHeight="1">
      <c r="C492" s="1"/>
      <c r="D492" s="2"/>
    </row>
    <row r="493" spans="3:4" ht="13.5" customHeight="1">
      <c r="C493" s="1"/>
      <c r="D493" s="2"/>
    </row>
    <row r="494" spans="3:4" ht="13.5" customHeight="1">
      <c r="C494" s="1"/>
      <c r="D494" s="2"/>
    </row>
    <row r="495" spans="3:4" ht="13.5" customHeight="1">
      <c r="C495" s="1"/>
      <c r="D495" s="2"/>
    </row>
    <row r="496" spans="3:4" ht="13.5" customHeight="1">
      <c r="C496" s="1"/>
      <c r="D496" s="2"/>
    </row>
    <row r="497" spans="3:4" ht="13.5" customHeight="1">
      <c r="C497" s="1"/>
      <c r="D497" s="2"/>
    </row>
    <row r="498" spans="3:4" ht="13.5" customHeight="1">
      <c r="C498" s="1"/>
      <c r="D498" s="2"/>
    </row>
    <row r="499" spans="3:4" ht="13.5" customHeight="1">
      <c r="C499" s="1"/>
      <c r="D499" s="2"/>
    </row>
    <row r="500" spans="3:4" ht="13.5" customHeight="1">
      <c r="C500" s="1"/>
      <c r="D500" s="2"/>
    </row>
    <row r="501" spans="3:4" ht="13.5" customHeight="1">
      <c r="C501" s="1"/>
      <c r="D501" s="2"/>
    </row>
    <row r="502" spans="3:4" ht="13.5" customHeight="1">
      <c r="C502" s="1"/>
      <c r="D502" s="2"/>
    </row>
    <row r="503" spans="3:4" ht="13.5" customHeight="1">
      <c r="C503" s="1"/>
      <c r="D503" s="2"/>
    </row>
    <row r="504" spans="3:4" ht="13.5" customHeight="1">
      <c r="C504" s="1"/>
      <c r="D504" s="2"/>
    </row>
    <row r="505" spans="3:4" ht="13.5" customHeight="1">
      <c r="C505" s="1"/>
      <c r="D505" s="2"/>
    </row>
    <row r="506" spans="3:4" ht="13.5" customHeight="1">
      <c r="C506" s="1"/>
      <c r="D506" s="2"/>
    </row>
    <row r="507" spans="3:4" ht="13.5" customHeight="1">
      <c r="C507" s="1"/>
      <c r="D507" s="2"/>
    </row>
    <row r="508" spans="3:4" ht="13.5" customHeight="1">
      <c r="C508" s="1"/>
      <c r="D508" s="2"/>
    </row>
    <row r="509" spans="3:4" ht="13.5" customHeight="1">
      <c r="C509" s="1"/>
      <c r="D509" s="2"/>
    </row>
    <row r="510" spans="3:4" ht="13.5" customHeight="1">
      <c r="C510" s="1"/>
      <c r="D510" s="2"/>
    </row>
    <row r="511" spans="3:4" ht="13.5" customHeight="1">
      <c r="C511" s="1"/>
      <c r="D511" s="2"/>
    </row>
    <row r="512" spans="3:4" ht="13.5" customHeight="1">
      <c r="C512" s="1"/>
      <c r="D512" s="2"/>
    </row>
    <row r="513" spans="3:4" ht="13.5" customHeight="1">
      <c r="C513" s="1"/>
      <c r="D513" s="2"/>
    </row>
    <row r="514" spans="3:4" ht="13.5" customHeight="1">
      <c r="C514" s="1"/>
      <c r="D514" s="2"/>
    </row>
    <row r="515" spans="3:4" ht="13.5" customHeight="1">
      <c r="C515" s="1"/>
      <c r="D515" s="2"/>
    </row>
    <row r="516" spans="3:4" ht="13.5" customHeight="1">
      <c r="C516" s="1"/>
      <c r="D516" s="2"/>
    </row>
    <row r="517" spans="3:4" ht="13.5" customHeight="1">
      <c r="C517" s="1"/>
      <c r="D517" s="2"/>
    </row>
    <row r="518" spans="3:4" ht="13.5" customHeight="1">
      <c r="C518" s="1"/>
      <c r="D518" s="2"/>
    </row>
    <row r="519" spans="3:4" ht="13.5" customHeight="1">
      <c r="C519" s="1"/>
      <c r="D519" s="2"/>
    </row>
    <row r="520" spans="3:4" ht="13.5" customHeight="1">
      <c r="C520" s="1"/>
      <c r="D520" s="2"/>
    </row>
    <row r="521" spans="3:4" ht="13.5" customHeight="1">
      <c r="C521" s="1"/>
      <c r="D521" s="2"/>
    </row>
    <row r="522" spans="3:4" ht="13.5" customHeight="1">
      <c r="C522" s="1"/>
      <c r="D522" s="2"/>
    </row>
    <row r="523" spans="3:4" ht="13.5" customHeight="1">
      <c r="C523" s="1"/>
      <c r="D523" s="2"/>
    </row>
    <row r="524" spans="3:4" ht="13.5" customHeight="1">
      <c r="C524" s="1"/>
      <c r="D524" s="2"/>
    </row>
    <row r="525" spans="3:4" ht="13.5" customHeight="1">
      <c r="C525" s="1"/>
      <c r="D525" s="2"/>
    </row>
    <row r="526" spans="3:4" ht="13.5" customHeight="1">
      <c r="C526" s="1"/>
      <c r="D526" s="2"/>
    </row>
    <row r="527" spans="3:4" ht="13.5" customHeight="1">
      <c r="C527" s="1"/>
      <c r="D527" s="2"/>
    </row>
    <row r="528" spans="3:4" ht="13.5" customHeight="1">
      <c r="C528" s="1"/>
      <c r="D528" s="2"/>
    </row>
    <row r="529" spans="3:4" ht="13.5" customHeight="1">
      <c r="C529" s="1"/>
      <c r="D529" s="2"/>
    </row>
    <row r="530" spans="3:4" ht="13.5" customHeight="1">
      <c r="C530" s="1"/>
      <c r="D530" s="2"/>
    </row>
    <row r="531" spans="3:4" ht="13.5" customHeight="1">
      <c r="C531" s="1"/>
      <c r="D531" s="2"/>
    </row>
    <row r="532" spans="3:4" ht="13.5" customHeight="1">
      <c r="C532" s="1"/>
      <c r="D532" s="2"/>
    </row>
    <row r="533" spans="3:4" ht="13.5" customHeight="1">
      <c r="C533" s="1"/>
      <c r="D533" s="2"/>
    </row>
    <row r="534" spans="3:4" ht="13.5" customHeight="1">
      <c r="C534" s="1"/>
      <c r="D534" s="2"/>
    </row>
    <row r="535" spans="3:4" ht="13.5" customHeight="1">
      <c r="C535" s="1"/>
      <c r="D535" s="2"/>
    </row>
    <row r="536" spans="3:4" ht="13.5" customHeight="1">
      <c r="C536" s="1"/>
      <c r="D536" s="2"/>
    </row>
    <row r="537" spans="3:4" ht="13.5" customHeight="1">
      <c r="C537" s="1"/>
      <c r="D537" s="2"/>
    </row>
    <row r="538" spans="3:4" ht="13.5" customHeight="1">
      <c r="C538" s="1"/>
      <c r="D538" s="2"/>
    </row>
    <row r="539" spans="3:4" ht="13.5" customHeight="1">
      <c r="C539" s="1"/>
      <c r="D539" s="2"/>
    </row>
    <row r="540" spans="3:4" ht="13.5" customHeight="1">
      <c r="C540" s="1"/>
      <c r="D540" s="2"/>
    </row>
    <row r="541" spans="3:4" ht="13.5" customHeight="1">
      <c r="C541" s="1"/>
      <c r="D541" s="2"/>
    </row>
    <row r="542" spans="3:4" ht="13.5" customHeight="1">
      <c r="C542" s="1"/>
      <c r="D542" s="2"/>
    </row>
    <row r="543" spans="3:4" ht="13.5" customHeight="1">
      <c r="C543" s="1"/>
      <c r="D543" s="2"/>
    </row>
    <row r="544" spans="3:4" ht="13.5" customHeight="1">
      <c r="C544" s="1"/>
      <c r="D544" s="2"/>
    </row>
    <row r="545" spans="3:4" ht="13.5" customHeight="1">
      <c r="C545" s="1"/>
      <c r="D545" s="2"/>
    </row>
    <row r="546" spans="3:4" ht="13.5" customHeight="1">
      <c r="C546" s="1"/>
      <c r="D546" s="2"/>
    </row>
    <row r="547" spans="3:4" ht="13.5" customHeight="1">
      <c r="C547" s="1"/>
      <c r="D547" s="2"/>
    </row>
    <row r="548" spans="3:4" ht="13.5" customHeight="1">
      <c r="C548" s="1"/>
      <c r="D548" s="2"/>
    </row>
    <row r="549" spans="3:4" ht="13.5" customHeight="1">
      <c r="C549" s="1"/>
      <c r="D549" s="2"/>
    </row>
    <row r="550" spans="3:4" ht="13.5" customHeight="1">
      <c r="C550" s="1"/>
      <c r="D550" s="2"/>
    </row>
    <row r="551" spans="3:4" ht="13.5" customHeight="1">
      <c r="C551" s="1"/>
      <c r="D551" s="2"/>
    </row>
    <row r="552" spans="3:4" ht="13.5" customHeight="1">
      <c r="C552" s="1"/>
      <c r="D552" s="2"/>
    </row>
    <row r="553" spans="3:4" ht="13.5" customHeight="1">
      <c r="C553" s="1"/>
      <c r="D553" s="2"/>
    </row>
    <row r="554" spans="3:4" ht="13.5" customHeight="1">
      <c r="C554" s="1"/>
      <c r="D554" s="2"/>
    </row>
    <row r="555" spans="3:4" ht="13.5" customHeight="1">
      <c r="C555" s="1"/>
      <c r="D555" s="2"/>
    </row>
    <row r="556" spans="3:4" ht="13.5" customHeight="1">
      <c r="C556" s="1"/>
      <c r="D556" s="2"/>
    </row>
    <row r="557" spans="3:4" ht="13.5" customHeight="1">
      <c r="C557" s="1"/>
      <c r="D557" s="2"/>
    </row>
    <row r="558" spans="3:4" ht="13.5" customHeight="1">
      <c r="C558" s="1"/>
      <c r="D558" s="2"/>
    </row>
    <row r="559" spans="3:4" ht="13.5" customHeight="1">
      <c r="C559" s="1"/>
      <c r="D559" s="2"/>
    </row>
    <row r="560" spans="3:4" ht="13.5" customHeight="1">
      <c r="C560" s="1"/>
      <c r="D560" s="2"/>
    </row>
    <row r="561" spans="3:4" ht="13.5" customHeight="1">
      <c r="C561" s="1"/>
      <c r="D561" s="2"/>
    </row>
    <row r="562" spans="3:4" ht="13.5" customHeight="1">
      <c r="C562" s="1"/>
      <c r="D562" s="2"/>
    </row>
    <row r="563" spans="3:4" ht="13.5" customHeight="1">
      <c r="C563" s="1"/>
      <c r="D563" s="2"/>
    </row>
    <row r="564" spans="3:4" ht="13.5" customHeight="1">
      <c r="C564" s="1"/>
      <c r="D564" s="2"/>
    </row>
    <row r="565" spans="3:4" ht="13.5" customHeight="1">
      <c r="C565" s="1"/>
      <c r="D565" s="2"/>
    </row>
    <row r="566" spans="3:4" ht="13.5" customHeight="1">
      <c r="C566" s="1"/>
      <c r="D566" s="2"/>
    </row>
    <row r="567" spans="3:4" ht="13.5" customHeight="1">
      <c r="C567" s="1"/>
      <c r="D567" s="2"/>
    </row>
    <row r="568" spans="3:4" ht="13.5" customHeight="1">
      <c r="C568" s="1"/>
      <c r="D568" s="2"/>
    </row>
    <row r="569" spans="3:4" ht="13.5" customHeight="1">
      <c r="C569" s="1"/>
      <c r="D569" s="2"/>
    </row>
    <row r="570" spans="3:4" ht="13.5" customHeight="1">
      <c r="C570" s="1"/>
      <c r="D570" s="2"/>
    </row>
    <row r="571" spans="3:4" ht="13.5" customHeight="1">
      <c r="C571" s="1"/>
      <c r="D571" s="2"/>
    </row>
    <row r="572" spans="3:4" ht="13.5" customHeight="1">
      <c r="C572" s="1"/>
      <c r="D572" s="2"/>
    </row>
    <row r="573" spans="3:4" ht="13.5" customHeight="1">
      <c r="C573" s="1"/>
      <c r="D573" s="2"/>
    </row>
    <row r="574" spans="3:4" ht="13.5" customHeight="1">
      <c r="C574" s="1"/>
      <c r="D574" s="2"/>
    </row>
    <row r="575" spans="3:4" ht="13.5" customHeight="1">
      <c r="C575" s="1"/>
      <c r="D575" s="2"/>
    </row>
    <row r="576" spans="3:4" ht="13.5" customHeight="1">
      <c r="C576" s="1"/>
      <c r="D576" s="2"/>
    </row>
    <row r="577" spans="3:4" ht="13.5" customHeight="1">
      <c r="C577" s="1"/>
      <c r="D577" s="2"/>
    </row>
    <row r="578" spans="3:4" ht="13.5" customHeight="1">
      <c r="C578" s="1"/>
      <c r="D578" s="2"/>
    </row>
    <row r="579" spans="3:4" ht="13.5" customHeight="1">
      <c r="C579" s="1"/>
      <c r="D579" s="2"/>
    </row>
    <row r="580" spans="3:4" ht="13.5" customHeight="1">
      <c r="C580" s="1"/>
      <c r="D580" s="2"/>
    </row>
    <row r="581" spans="3:4" ht="13.5" customHeight="1">
      <c r="C581" s="1"/>
      <c r="D581" s="2"/>
    </row>
    <row r="582" spans="3:4" ht="13.5" customHeight="1">
      <c r="C582" s="1"/>
      <c r="D582" s="2"/>
    </row>
    <row r="583" spans="3:4" ht="13.5" customHeight="1">
      <c r="C583" s="1"/>
      <c r="D583" s="2"/>
    </row>
    <row r="584" spans="3:4" ht="13.5" customHeight="1">
      <c r="C584" s="1"/>
      <c r="D584" s="2"/>
    </row>
    <row r="585" spans="3:4" ht="13.5" customHeight="1">
      <c r="C585" s="1"/>
      <c r="D585" s="2"/>
    </row>
    <row r="586" spans="3:4" ht="13.5" customHeight="1">
      <c r="C586" s="1"/>
      <c r="D586" s="2"/>
    </row>
    <row r="587" spans="3:4" ht="13.5" customHeight="1">
      <c r="C587" s="1"/>
      <c r="D587" s="2"/>
    </row>
    <row r="588" spans="3:4" ht="13.5" customHeight="1">
      <c r="C588" s="1"/>
      <c r="D588" s="2"/>
    </row>
    <row r="589" spans="3:4" ht="13.5" customHeight="1">
      <c r="C589" s="1"/>
      <c r="D589" s="2"/>
    </row>
    <row r="590" spans="3:4" ht="13.5" customHeight="1">
      <c r="C590" s="1"/>
      <c r="D590" s="2"/>
    </row>
    <row r="591" spans="3:4" ht="13.5" customHeight="1">
      <c r="C591" s="1"/>
      <c r="D591" s="2"/>
    </row>
    <row r="592" spans="3:4" ht="13.5" customHeight="1">
      <c r="C592" s="1"/>
      <c r="D592" s="2"/>
    </row>
    <row r="593" spans="3:4" ht="13.5" customHeight="1">
      <c r="C593" s="1"/>
      <c r="D593" s="2"/>
    </row>
    <row r="594" spans="3:4" ht="13.5" customHeight="1">
      <c r="C594" s="1"/>
      <c r="D594" s="2"/>
    </row>
    <row r="595" spans="3:4" ht="13.5" customHeight="1">
      <c r="C595" s="1"/>
      <c r="D595" s="2"/>
    </row>
    <row r="596" spans="3:4" ht="13.5" customHeight="1">
      <c r="C596" s="1"/>
      <c r="D596" s="2"/>
    </row>
    <row r="597" spans="3:4" ht="13.5" customHeight="1">
      <c r="C597" s="1"/>
      <c r="D597" s="2"/>
    </row>
    <row r="598" spans="3:4" ht="13.5" customHeight="1">
      <c r="C598" s="1"/>
      <c r="D598" s="2"/>
    </row>
    <row r="599" spans="3:4" ht="13.5" customHeight="1">
      <c r="C599" s="1"/>
      <c r="D599" s="2"/>
    </row>
    <row r="600" spans="3:4" ht="13.5" customHeight="1">
      <c r="C600" s="1"/>
      <c r="D600" s="2"/>
    </row>
    <row r="601" spans="3:4" ht="13.5" customHeight="1">
      <c r="C601" s="1"/>
      <c r="D601" s="2"/>
    </row>
    <row r="602" spans="3:4" ht="13.5" customHeight="1">
      <c r="C602" s="1"/>
      <c r="D602" s="2"/>
    </row>
    <row r="603" spans="3:4" ht="13.5" customHeight="1">
      <c r="C603" s="1"/>
      <c r="D603" s="2"/>
    </row>
    <row r="604" spans="3:4" ht="13.5" customHeight="1">
      <c r="C604" s="1"/>
      <c r="D604" s="2"/>
    </row>
    <row r="605" spans="3:4" ht="13.5" customHeight="1">
      <c r="C605" s="1"/>
      <c r="D605" s="2"/>
    </row>
    <row r="606" spans="3:4" ht="13.5" customHeight="1">
      <c r="C606" s="1"/>
      <c r="D606" s="2"/>
    </row>
    <row r="607" spans="3:4" ht="13.5" customHeight="1">
      <c r="C607" s="1"/>
      <c r="D607" s="2"/>
    </row>
    <row r="608" spans="3:4" ht="13.5" customHeight="1">
      <c r="C608" s="1"/>
      <c r="D608" s="2"/>
    </row>
    <row r="609" spans="3:4" ht="13.5" customHeight="1">
      <c r="C609" s="1"/>
      <c r="D609" s="2"/>
    </row>
    <row r="610" spans="3:4" ht="13.5" customHeight="1">
      <c r="C610" s="1"/>
      <c r="D610" s="2"/>
    </row>
    <row r="611" spans="3:4" ht="13.5" customHeight="1">
      <c r="C611" s="1"/>
      <c r="D611" s="2"/>
    </row>
    <row r="612" spans="3:4" ht="13.5" customHeight="1">
      <c r="C612" s="1"/>
      <c r="D612" s="2"/>
    </row>
    <row r="613" spans="3:4" ht="13.5" customHeight="1">
      <c r="C613" s="1"/>
      <c r="D613" s="2"/>
    </row>
    <row r="614" spans="3:4" ht="13.5" customHeight="1">
      <c r="C614" s="1"/>
      <c r="D614" s="2"/>
    </row>
    <row r="615" spans="3:4" ht="13.5" customHeight="1">
      <c r="C615" s="1"/>
      <c r="D615" s="2"/>
    </row>
    <row r="616" spans="3:4" ht="13.5" customHeight="1">
      <c r="C616" s="1"/>
      <c r="D616" s="2"/>
    </row>
    <row r="617" spans="3:4" ht="13.5" customHeight="1">
      <c r="C617" s="1"/>
      <c r="D617" s="2"/>
    </row>
    <row r="618" spans="3:4" ht="13.5" customHeight="1">
      <c r="C618" s="1"/>
      <c r="D618" s="2"/>
    </row>
    <row r="619" spans="3:4" ht="13.5" customHeight="1">
      <c r="C619" s="1"/>
      <c r="D619" s="2"/>
    </row>
    <row r="620" spans="3:4" ht="13.5" customHeight="1">
      <c r="C620" s="1"/>
      <c r="D620" s="2"/>
    </row>
    <row r="621" spans="3:4" ht="13.5" customHeight="1">
      <c r="C621" s="1"/>
      <c r="D621" s="2"/>
    </row>
    <row r="622" spans="3:4" ht="13.5" customHeight="1">
      <c r="C622" s="1"/>
      <c r="D622" s="2"/>
    </row>
    <row r="623" spans="3:4" ht="13.5" customHeight="1">
      <c r="C623" s="1"/>
      <c r="D623" s="2"/>
    </row>
    <row r="624" spans="3:4" ht="13.5" customHeight="1">
      <c r="C624" s="1"/>
      <c r="D624" s="2"/>
    </row>
    <row r="625" spans="3:4" ht="13.5" customHeight="1">
      <c r="C625" s="1"/>
      <c r="D625" s="2"/>
    </row>
    <row r="626" spans="3:4" ht="13.5" customHeight="1">
      <c r="C626" s="1"/>
      <c r="D626" s="2"/>
    </row>
    <row r="627" spans="3:4" ht="13.5" customHeight="1">
      <c r="C627" s="1"/>
      <c r="D627" s="2"/>
    </row>
    <row r="628" spans="3:4" ht="13.5" customHeight="1">
      <c r="C628" s="1"/>
      <c r="D628" s="2"/>
    </row>
    <row r="629" spans="3:4" ht="13.5" customHeight="1">
      <c r="C629" s="1"/>
      <c r="D629" s="2"/>
    </row>
    <row r="630" spans="3:4" ht="13.5" customHeight="1">
      <c r="C630" s="1"/>
      <c r="D630" s="2"/>
    </row>
    <row r="631" spans="3:4" ht="13.5" customHeight="1">
      <c r="C631" s="1"/>
      <c r="D631" s="2"/>
    </row>
    <row r="632" spans="3:4" ht="13.5" customHeight="1">
      <c r="C632" s="1"/>
      <c r="D632" s="2"/>
    </row>
    <row r="633" spans="3:4" ht="13.5" customHeight="1">
      <c r="C633" s="1"/>
      <c r="D633" s="2"/>
    </row>
    <row r="634" spans="3:4" ht="13.5" customHeight="1">
      <c r="C634" s="1"/>
      <c r="D634" s="2"/>
    </row>
    <row r="635" spans="3:4" ht="13.5" customHeight="1">
      <c r="C635" s="1"/>
      <c r="D635" s="2"/>
    </row>
    <row r="636" spans="3:4" ht="13.5" customHeight="1">
      <c r="C636" s="1"/>
      <c r="D636" s="2"/>
    </row>
    <row r="637" spans="3:4" ht="13.5" customHeight="1">
      <c r="C637" s="1"/>
      <c r="D637" s="2"/>
    </row>
    <row r="638" spans="3:4" ht="13.5" customHeight="1">
      <c r="C638" s="1"/>
      <c r="D638" s="2"/>
    </row>
    <row r="639" spans="3:4" ht="13.5" customHeight="1">
      <c r="C639" s="1"/>
      <c r="D639" s="2"/>
    </row>
    <row r="640" spans="3:4" ht="13.5" customHeight="1">
      <c r="C640" s="1"/>
      <c r="D640" s="2"/>
    </row>
    <row r="641" spans="3:4" ht="13.5" customHeight="1">
      <c r="C641" s="1"/>
      <c r="D641" s="2"/>
    </row>
    <row r="642" spans="3:4" ht="13.5" customHeight="1">
      <c r="C642" s="1"/>
      <c r="D642" s="2"/>
    </row>
    <row r="643" spans="3:4" ht="13.5" customHeight="1">
      <c r="C643" s="1"/>
      <c r="D643" s="2"/>
    </row>
    <row r="644" spans="3:4" ht="13.5" customHeight="1">
      <c r="C644" s="1"/>
      <c r="D644" s="2"/>
    </row>
    <row r="645" spans="3:4" ht="13.5" customHeight="1">
      <c r="C645" s="1"/>
      <c r="D645" s="2"/>
    </row>
    <row r="646" spans="3:4" ht="13.5" customHeight="1">
      <c r="C646" s="1"/>
      <c r="D646" s="2"/>
    </row>
    <row r="647" spans="3:4" ht="13.5" customHeight="1">
      <c r="C647" s="1"/>
      <c r="D647" s="2"/>
    </row>
    <row r="648" spans="3:4" ht="13.5" customHeight="1">
      <c r="C648" s="1"/>
      <c r="D648" s="2"/>
    </row>
    <row r="649" spans="3:4" ht="13.5" customHeight="1">
      <c r="C649" s="1"/>
      <c r="D649" s="2"/>
    </row>
    <row r="650" spans="3:4" ht="13.5" customHeight="1">
      <c r="C650" s="1"/>
      <c r="D650" s="2"/>
    </row>
    <row r="651" spans="3:4" ht="13.5" customHeight="1">
      <c r="C651" s="1"/>
      <c r="D651" s="2"/>
    </row>
    <row r="652" spans="3:4" ht="13.5" customHeight="1">
      <c r="C652" s="1"/>
      <c r="D652" s="2"/>
    </row>
    <row r="653" spans="3:4" ht="13.5" customHeight="1">
      <c r="C653" s="1"/>
      <c r="D653" s="2"/>
    </row>
    <row r="654" spans="3:4" ht="13.5" customHeight="1">
      <c r="C654" s="1"/>
      <c r="D654" s="2"/>
    </row>
    <row r="655" spans="3:4" ht="13.5" customHeight="1">
      <c r="C655" s="1"/>
      <c r="D655" s="2"/>
    </row>
    <row r="656" spans="3:4" ht="13.5" customHeight="1">
      <c r="C656" s="1"/>
      <c r="D656" s="2"/>
    </row>
    <row r="657" spans="3:4" ht="13.5" customHeight="1">
      <c r="C657" s="1"/>
      <c r="D657" s="2"/>
    </row>
    <row r="658" spans="3:4" ht="13.5" customHeight="1">
      <c r="C658" s="1"/>
      <c r="D658" s="2"/>
    </row>
    <row r="659" spans="3:4" ht="13.5" customHeight="1">
      <c r="C659" s="1"/>
      <c r="D659" s="2"/>
    </row>
    <row r="660" spans="3:4" ht="13.5" customHeight="1">
      <c r="C660" s="1"/>
      <c r="D660" s="2"/>
    </row>
    <row r="661" spans="3:4" ht="13.5" customHeight="1">
      <c r="C661" s="1"/>
      <c r="D661" s="2"/>
    </row>
    <row r="662" spans="3:4" ht="13.5" customHeight="1">
      <c r="C662" s="1"/>
      <c r="D662" s="2"/>
    </row>
    <row r="663" spans="3:4" ht="13.5" customHeight="1">
      <c r="C663" s="1"/>
      <c r="D663" s="2"/>
    </row>
    <row r="664" spans="3:4" ht="13.5" customHeight="1">
      <c r="C664" s="1"/>
      <c r="D664" s="2"/>
    </row>
    <row r="665" spans="3:4" ht="13.5" customHeight="1">
      <c r="C665" s="1"/>
      <c r="D665" s="2"/>
    </row>
    <row r="666" spans="3:4" ht="13.5" customHeight="1">
      <c r="C666" s="1"/>
      <c r="D666" s="2"/>
    </row>
    <row r="667" spans="3:4" ht="13.5" customHeight="1">
      <c r="C667" s="1"/>
      <c r="D667" s="2"/>
    </row>
    <row r="668" spans="3:4" ht="13.5" customHeight="1">
      <c r="C668" s="1"/>
      <c r="D668" s="2"/>
    </row>
    <row r="669" spans="3:4" ht="13.5" customHeight="1">
      <c r="C669" s="1"/>
      <c r="D669" s="2"/>
    </row>
    <row r="670" spans="3:4" ht="13.5" customHeight="1">
      <c r="C670" s="1"/>
      <c r="D670" s="2"/>
    </row>
    <row r="671" spans="3:4" ht="13.5" customHeight="1">
      <c r="C671" s="1"/>
      <c r="D671" s="2"/>
    </row>
    <row r="672" spans="3:4" ht="13.5" customHeight="1">
      <c r="C672" s="1"/>
      <c r="D672" s="2"/>
    </row>
    <row r="673" spans="3:4" ht="13.5" customHeight="1">
      <c r="C673" s="1"/>
      <c r="D673" s="2"/>
    </row>
    <row r="674" spans="3:4" ht="13.5" customHeight="1">
      <c r="C674" s="1"/>
      <c r="D674" s="2"/>
    </row>
    <row r="675" spans="3:4" ht="13.5" customHeight="1">
      <c r="C675" s="1"/>
      <c r="D675" s="2"/>
    </row>
    <row r="676" spans="3:4" ht="13.5" customHeight="1">
      <c r="C676" s="1"/>
      <c r="D676" s="2"/>
    </row>
    <row r="677" spans="3:4" ht="13.5" customHeight="1">
      <c r="C677" s="1"/>
      <c r="D677" s="2"/>
    </row>
    <row r="678" spans="3:4" ht="13.5" customHeight="1">
      <c r="C678" s="1"/>
      <c r="D678" s="2"/>
    </row>
    <row r="679" spans="3:4" ht="13.5" customHeight="1">
      <c r="C679" s="1"/>
      <c r="D679" s="2"/>
    </row>
    <row r="680" spans="3:4" ht="13.5" customHeight="1">
      <c r="C680" s="1"/>
      <c r="D680" s="2"/>
    </row>
    <row r="681" spans="3:4" ht="13.5" customHeight="1">
      <c r="C681" s="1"/>
      <c r="D681" s="2"/>
    </row>
    <row r="682" spans="3:4" ht="13.5" customHeight="1">
      <c r="C682" s="1"/>
      <c r="D682" s="2"/>
    </row>
    <row r="683" spans="3:4" ht="13.5" customHeight="1">
      <c r="C683" s="1"/>
      <c r="D683" s="2"/>
    </row>
    <row r="684" spans="3:4" ht="13.5" customHeight="1">
      <c r="C684" s="1"/>
      <c r="D684" s="2"/>
    </row>
    <row r="685" spans="3:4" ht="13.5" customHeight="1">
      <c r="C685" s="1"/>
      <c r="D685" s="2"/>
    </row>
    <row r="686" spans="3:4" ht="13.5" customHeight="1">
      <c r="C686" s="1"/>
      <c r="D686" s="2"/>
    </row>
    <row r="687" spans="3:4" ht="13.5" customHeight="1">
      <c r="C687" s="1"/>
      <c r="D687" s="2"/>
    </row>
    <row r="688" spans="3:4" ht="13.5" customHeight="1">
      <c r="C688" s="1"/>
      <c r="D688" s="2"/>
    </row>
    <row r="689" spans="3:4" ht="13.5" customHeight="1">
      <c r="C689" s="1"/>
      <c r="D689" s="2"/>
    </row>
    <row r="690" spans="3:4" ht="13.5" customHeight="1">
      <c r="C690" s="1"/>
      <c r="D690" s="2"/>
    </row>
    <row r="691" spans="3:4" ht="13.5" customHeight="1">
      <c r="C691" s="1"/>
      <c r="D691" s="2"/>
    </row>
    <row r="692" spans="3:4" ht="13.5" customHeight="1">
      <c r="C692" s="1"/>
      <c r="D692" s="2"/>
    </row>
    <row r="693" spans="3:4" ht="13.5" customHeight="1">
      <c r="C693" s="1"/>
      <c r="D693" s="2"/>
    </row>
    <row r="694" spans="3:4" ht="13.5" customHeight="1">
      <c r="C694" s="1"/>
      <c r="D694" s="2"/>
    </row>
    <row r="695" spans="3:4" ht="13.5" customHeight="1">
      <c r="C695" s="1"/>
      <c r="D695" s="2"/>
    </row>
    <row r="696" spans="3:4" ht="13.5" customHeight="1">
      <c r="C696" s="1"/>
      <c r="D696" s="2"/>
    </row>
    <row r="697" spans="3:4" ht="13.5" customHeight="1">
      <c r="C697" s="1"/>
      <c r="D697" s="2"/>
    </row>
    <row r="698" spans="3:4" ht="13.5" customHeight="1">
      <c r="C698" s="1"/>
      <c r="D698" s="2"/>
    </row>
    <row r="699" spans="3:4" ht="13.5" customHeight="1">
      <c r="C699" s="1"/>
      <c r="D699" s="2"/>
    </row>
    <row r="700" spans="3:4" ht="13.5" customHeight="1">
      <c r="C700" s="1"/>
      <c r="D700" s="2"/>
    </row>
    <row r="701" spans="3:4" ht="13.5" customHeight="1">
      <c r="C701" s="1"/>
      <c r="D701" s="2"/>
    </row>
    <row r="702" spans="3:4" ht="13.5" customHeight="1">
      <c r="C702" s="1"/>
      <c r="D702" s="2"/>
    </row>
    <row r="703" spans="3:4" ht="13.5" customHeight="1">
      <c r="C703" s="1"/>
      <c r="D703" s="2"/>
    </row>
    <row r="704" spans="3:4" ht="13.5" customHeight="1">
      <c r="C704" s="1"/>
      <c r="D704" s="2"/>
    </row>
    <row r="705" spans="3:4" ht="13.5" customHeight="1">
      <c r="C705" s="1"/>
      <c r="D705" s="2"/>
    </row>
    <row r="706" spans="3:4" ht="13.5" customHeight="1">
      <c r="C706" s="1"/>
      <c r="D706" s="2"/>
    </row>
    <row r="707" spans="3:4" ht="13.5" customHeight="1">
      <c r="C707" s="1"/>
      <c r="D707" s="2"/>
    </row>
    <row r="708" spans="3:4" ht="13.5" customHeight="1">
      <c r="C708" s="1"/>
      <c r="D708" s="2"/>
    </row>
    <row r="709" spans="3:4" ht="13.5" customHeight="1">
      <c r="C709" s="1"/>
      <c r="D709" s="2"/>
    </row>
    <row r="710" spans="3:4" ht="13.5" customHeight="1">
      <c r="C710" s="1"/>
      <c r="D710" s="2"/>
    </row>
    <row r="711" spans="3:4" ht="13.5" customHeight="1">
      <c r="C711" s="1"/>
      <c r="D711" s="2"/>
    </row>
    <row r="712" spans="3:4" ht="13.5" customHeight="1">
      <c r="C712" s="1"/>
      <c r="D712" s="2"/>
    </row>
    <row r="713" spans="3:4" ht="13.5" customHeight="1">
      <c r="C713" s="1"/>
      <c r="D713" s="2"/>
    </row>
    <row r="714" spans="3:4" ht="13.5" customHeight="1">
      <c r="C714" s="1"/>
      <c r="D714" s="2"/>
    </row>
    <row r="715" spans="3:4" ht="13.5" customHeight="1">
      <c r="C715" s="1"/>
      <c r="D715" s="2"/>
    </row>
    <row r="716" spans="3:4" ht="13.5" customHeight="1">
      <c r="C716" s="1"/>
      <c r="D716" s="2"/>
    </row>
    <row r="717" spans="3:4" ht="13.5" customHeight="1">
      <c r="C717" s="1"/>
      <c r="D717" s="2"/>
    </row>
    <row r="718" spans="3:4" ht="13.5" customHeight="1">
      <c r="C718" s="1"/>
      <c r="D718" s="2"/>
    </row>
    <row r="719" spans="3:4" ht="13.5" customHeight="1">
      <c r="C719" s="1"/>
      <c r="D719" s="2"/>
    </row>
    <row r="720" spans="3:4" ht="13.5" customHeight="1">
      <c r="C720" s="1"/>
      <c r="D720" s="2"/>
    </row>
    <row r="721" spans="3:4" ht="13.5" customHeight="1">
      <c r="C721" s="1"/>
      <c r="D721" s="2"/>
    </row>
    <row r="722" spans="3:4" ht="13.5" customHeight="1">
      <c r="C722" s="1"/>
      <c r="D722" s="2"/>
    </row>
    <row r="723" spans="3:4" ht="13.5" customHeight="1">
      <c r="C723" s="1"/>
      <c r="D723" s="2"/>
    </row>
    <row r="724" spans="3:4" ht="13.5" customHeight="1">
      <c r="C724" s="1"/>
      <c r="D724" s="2"/>
    </row>
    <row r="725" spans="3:4" ht="13.5" customHeight="1">
      <c r="C725" s="1"/>
      <c r="D725" s="2"/>
    </row>
    <row r="726" spans="3:4" ht="13.5" customHeight="1">
      <c r="C726" s="1"/>
      <c r="D726" s="2"/>
    </row>
    <row r="727" spans="3:4" ht="13.5" customHeight="1">
      <c r="C727" s="1"/>
      <c r="D727" s="2"/>
    </row>
    <row r="728" spans="3:4" ht="13.5" customHeight="1">
      <c r="C728" s="1"/>
      <c r="D728" s="2"/>
    </row>
    <row r="729" spans="3:4" ht="13.5" customHeight="1">
      <c r="C729" s="1"/>
      <c r="D729" s="2"/>
    </row>
    <row r="730" spans="3:4" ht="13.5" customHeight="1">
      <c r="C730" s="1"/>
      <c r="D730" s="2"/>
    </row>
    <row r="731" spans="3:4" ht="13.5" customHeight="1">
      <c r="C731" s="1"/>
      <c r="D731" s="2"/>
    </row>
    <row r="732" spans="3:4" ht="13.5" customHeight="1">
      <c r="C732" s="1"/>
      <c r="D732" s="2"/>
    </row>
    <row r="733" spans="3:4" ht="13.5" customHeight="1">
      <c r="C733" s="1"/>
      <c r="D733" s="2"/>
    </row>
    <row r="734" spans="3:4" ht="13.5" customHeight="1">
      <c r="C734" s="1"/>
      <c r="D734" s="2"/>
    </row>
    <row r="735" spans="3:4" ht="13.5" customHeight="1">
      <c r="C735" s="1"/>
      <c r="D735" s="2"/>
    </row>
    <row r="736" spans="3:4" ht="13.5" customHeight="1">
      <c r="C736" s="1"/>
      <c r="D736" s="2"/>
    </row>
    <row r="737" spans="3:4" ht="13.5" customHeight="1">
      <c r="C737" s="1"/>
      <c r="D737" s="2"/>
    </row>
    <row r="738" spans="3:4" ht="13.5" customHeight="1">
      <c r="C738" s="1"/>
      <c r="D738" s="2"/>
    </row>
    <row r="739" spans="3:4" ht="13.5" customHeight="1">
      <c r="C739" s="1"/>
      <c r="D739" s="2"/>
    </row>
    <row r="740" spans="3:4" ht="13.5" customHeight="1">
      <c r="C740" s="1"/>
      <c r="D740" s="2"/>
    </row>
    <row r="741" spans="3:4" ht="13.5" customHeight="1">
      <c r="C741" s="1"/>
      <c r="D741" s="2"/>
    </row>
    <row r="742" spans="3:4" ht="13.5" customHeight="1">
      <c r="C742" s="1"/>
      <c r="D742" s="2"/>
    </row>
    <row r="743" spans="3:4" ht="13.5" customHeight="1">
      <c r="C743" s="1"/>
      <c r="D743" s="2"/>
    </row>
    <row r="744" spans="3:4" ht="13.5" customHeight="1">
      <c r="C744" s="1"/>
      <c r="D744" s="2"/>
    </row>
    <row r="745" spans="3:4" ht="13.5" customHeight="1">
      <c r="C745" s="1"/>
      <c r="D745" s="2"/>
    </row>
    <row r="746" spans="3:4" ht="13.5" customHeight="1">
      <c r="C746" s="1"/>
      <c r="D746" s="2"/>
    </row>
    <row r="747" spans="3:4" ht="13.5" customHeight="1">
      <c r="C747" s="1"/>
      <c r="D747" s="2"/>
    </row>
    <row r="748" spans="3:4" ht="13.5" customHeight="1">
      <c r="C748" s="1"/>
      <c r="D748" s="2"/>
    </row>
    <row r="749" spans="3:4" ht="13.5" customHeight="1">
      <c r="C749" s="1"/>
      <c r="D749" s="2"/>
    </row>
    <row r="750" spans="3:4" ht="13.5" customHeight="1">
      <c r="C750" s="1"/>
      <c r="D750" s="2"/>
    </row>
    <row r="751" spans="3:4" ht="13.5" customHeight="1">
      <c r="C751" s="1"/>
      <c r="D751" s="2"/>
    </row>
    <row r="752" spans="3:4" ht="13.5" customHeight="1">
      <c r="C752" s="1"/>
      <c r="D752" s="2"/>
    </row>
    <row r="753" spans="3:4" ht="13.5" customHeight="1">
      <c r="C753" s="1"/>
      <c r="D753" s="2"/>
    </row>
    <row r="754" spans="3:4" ht="13.5" customHeight="1">
      <c r="C754" s="1"/>
      <c r="D754" s="2"/>
    </row>
    <row r="755" spans="3:4" ht="13.5" customHeight="1">
      <c r="C755" s="1"/>
      <c r="D755" s="2"/>
    </row>
    <row r="756" spans="3:4" ht="13.5" customHeight="1">
      <c r="C756" s="1"/>
      <c r="D756" s="2"/>
    </row>
    <row r="757" spans="3:4" ht="13.5" customHeight="1">
      <c r="C757" s="1"/>
      <c r="D757" s="2"/>
    </row>
    <row r="758" spans="3:4" ht="13.5" customHeight="1">
      <c r="C758" s="1"/>
      <c r="D758" s="2"/>
    </row>
    <row r="759" spans="3:4" ht="13.5" customHeight="1">
      <c r="C759" s="1"/>
      <c r="D759" s="2"/>
    </row>
    <row r="760" spans="3:4" ht="13.5" customHeight="1">
      <c r="C760" s="1"/>
      <c r="D760" s="2"/>
    </row>
    <row r="761" spans="3:4" ht="13.5" customHeight="1">
      <c r="C761" s="1"/>
      <c r="D761" s="2"/>
    </row>
    <row r="762" spans="3:4" ht="13.5" customHeight="1">
      <c r="C762" s="1"/>
      <c r="D762" s="2"/>
    </row>
    <row r="763" spans="3:4" ht="13.5" customHeight="1">
      <c r="C763" s="1"/>
      <c r="D763" s="2"/>
    </row>
    <row r="764" spans="3:4" ht="13.5" customHeight="1">
      <c r="C764" s="1"/>
      <c r="D764" s="2"/>
    </row>
    <row r="765" spans="3:4" ht="13.5" customHeight="1">
      <c r="C765" s="1"/>
      <c r="D765" s="2"/>
    </row>
    <row r="766" spans="3:4" ht="13.5" customHeight="1">
      <c r="C766" s="1"/>
      <c r="D766" s="2"/>
    </row>
    <row r="767" spans="3:4" ht="13.5" customHeight="1">
      <c r="C767" s="1"/>
      <c r="D767" s="2"/>
    </row>
    <row r="768" spans="3:4" ht="13.5" customHeight="1">
      <c r="C768" s="1"/>
      <c r="D768" s="2"/>
    </row>
    <row r="769" spans="3:4" ht="13.5" customHeight="1">
      <c r="C769" s="1"/>
      <c r="D769" s="2"/>
    </row>
    <row r="770" spans="3:4" ht="13.5" customHeight="1">
      <c r="C770" s="1"/>
      <c r="D770" s="2"/>
    </row>
    <row r="771" spans="3:4" ht="13.5" customHeight="1">
      <c r="C771" s="1"/>
      <c r="D771" s="2"/>
    </row>
    <row r="772" spans="3:4" ht="13.5" customHeight="1">
      <c r="C772" s="1"/>
      <c r="D772" s="2"/>
    </row>
    <row r="773" spans="3:4" ht="13.5" customHeight="1">
      <c r="C773" s="1"/>
      <c r="D773" s="2"/>
    </row>
    <row r="774" spans="3:4" ht="13.5" customHeight="1">
      <c r="C774" s="1"/>
      <c r="D774" s="2"/>
    </row>
    <row r="775" spans="3:4" ht="13.5" customHeight="1">
      <c r="C775" s="1"/>
      <c r="D775" s="2"/>
    </row>
    <row r="776" spans="3:4" ht="13.5" customHeight="1">
      <c r="C776" s="1"/>
      <c r="D776" s="2"/>
    </row>
    <row r="777" spans="3:4" ht="13.5" customHeight="1">
      <c r="C777" s="1"/>
      <c r="D777" s="2"/>
    </row>
    <row r="778" spans="3:4" ht="13.5" customHeight="1">
      <c r="C778" s="1"/>
      <c r="D778" s="2"/>
    </row>
    <row r="779" spans="3:4" ht="13.5" customHeight="1">
      <c r="C779" s="1"/>
      <c r="D779" s="2"/>
    </row>
    <row r="780" spans="3:4" ht="13.5" customHeight="1">
      <c r="C780" s="1"/>
      <c r="D780" s="2"/>
    </row>
    <row r="781" spans="3:4" ht="13.5" customHeight="1">
      <c r="C781" s="1"/>
      <c r="D781" s="2"/>
    </row>
    <row r="782" spans="3:4" ht="13.5" customHeight="1">
      <c r="C782" s="1"/>
      <c r="D782" s="2"/>
    </row>
    <row r="783" spans="3:4" ht="13.5" customHeight="1">
      <c r="C783" s="1"/>
      <c r="D783" s="2"/>
    </row>
    <row r="784" spans="3:4" ht="13.5" customHeight="1">
      <c r="C784" s="1"/>
      <c r="D784" s="2"/>
    </row>
    <row r="785" spans="3:4" ht="13.5" customHeight="1">
      <c r="C785" s="1"/>
      <c r="D785" s="2"/>
    </row>
    <row r="786" spans="3:4" ht="13.5" customHeight="1">
      <c r="C786" s="1"/>
      <c r="D786" s="2"/>
    </row>
    <row r="787" spans="3:4" ht="13.5" customHeight="1">
      <c r="C787" s="1"/>
      <c r="D787" s="2"/>
    </row>
    <row r="788" spans="3:4" ht="13.5" customHeight="1">
      <c r="C788" s="1"/>
      <c r="D788" s="2"/>
    </row>
    <row r="789" spans="3:4" ht="13.5" customHeight="1">
      <c r="C789" s="1"/>
      <c r="D789" s="2"/>
    </row>
    <row r="790" spans="3:4" ht="13.5" customHeight="1">
      <c r="C790" s="1"/>
      <c r="D790" s="2"/>
    </row>
    <row r="791" spans="3:4" ht="13.5" customHeight="1">
      <c r="C791" s="1"/>
      <c r="D791" s="2"/>
    </row>
    <row r="792" spans="3:4" ht="13.5" customHeight="1">
      <c r="C792" s="1"/>
      <c r="D792" s="2"/>
    </row>
    <row r="793" spans="3:4" ht="13.5" customHeight="1">
      <c r="C793" s="1"/>
      <c r="D793" s="2"/>
    </row>
    <row r="794" spans="3:4" ht="13.5" customHeight="1">
      <c r="C794" s="1"/>
      <c r="D794" s="2"/>
    </row>
    <row r="795" spans="3:4" ht="13.5" customHeight="1">
      <c r="C795" s="1"/>
      <c r="D795" s="2"/>
    </row>
    <row r="796" spans="3:4" ht="13.5" customHeight="1">
      <c r="C796" s="1"/>
      <c r="D796" s="2"/>
    </row>
    <row r="797" spans="3:4" ht="13.5" customHeight="1">
      <c r="C797" s="1"/>
      <c r="D797" s="2"/>
    </row>
    <row r="798" spans="3:4" ht="13.5" customHeight="1">
      <c r="C798" s="1"/>
      <c r="D798" s="2"/>
    </row>
    <row r="799" spans="3:4" ht="13.5" customHeight="1">
      <c r="C799" s="1"/>
      <c r="D799" s="2"/>
    </row>
    <row r="800" spans="3:4" ht="13.5" customHeight="1">
      <c r="C800" s="1"/>
      <c r="D800" s="2"/>
    </row>
    <row r="801" spans="3:4" ht="13.5" customHeight="1">
      <c r="C801" s="1"/>
      <c r="D801" s="2"/>
    </row>
    <row r="802" spans="3:4" ht="13.5" customHeight="1">
      <c r="C802" s="1"/>
      <c r="D802" s="2"/>
    </row>
    <row r="803" spans="3:4" ht="13.5" customHeight="1">
      <c r="C803" s="1"/>
      <c r="D803" s="2"/>
    </row>
    <row r="804" spans="3:4" ht="13.5" customHeight="1">
      <c r="C804" s="1"/>
      <c r="D804" s="2"/>
    </row>
    <row r="805" spans="3:4" ht="13.5" customHeight="1">
      <c r="C805" s="1"/>
      <c r="D805" s="2"/>
    </row>
    <row r="806" spans="3:4" ht="13.5" customHeight="1">
      <c r="C806" s="1"/>
      <c r="D806" s="2"/>
    </row>
    <row r="807" spans="3:4" ht="13.5" customHeight="1">
      <c r="C807" s="1"/>
      <c r="D807" s="2"/>
    </row>
    <row r="808" spans="3:4" ht="13.5" customHeight="1">
      <c r="C808" s="1"/>
      <c r="D808" s="2"/>
    </row>
    <row r="809" spans="3:4" ht="13.5" customHeight="1">
      <c r="C809" s="1"/>
      <c r="D809" s="2"/>
    </row>
    <row r="810" spans="3:4" ht="13.5" customHeight="1">
      <c r="C810" s="1"/>
      <c r="D810" s="2"/>
    </row>
    <row r="811" spans="3:4" ht="13.5" customHeight="1">
      <c r="C811" s="1"/>
      <c r="D811" s="2"/>
    </row>
    <row r="812" spans="3:4" ht="13.5" customHeight="1">
      <c r="C812" s="1"/>
      <c r="D812" s="2"/>
    </row>
    <row r="813" spans="3:4" ht="13.5" customHeight="1">
      <c r="C813" s="1"/>
      <c r="D813" s="2"/>
    </row>
    <row r="814" spans="3:4" ht="13.5" customHeight="1">
      <c r="C814" s="1"/>
      <c r="D814" s="2"/>
    </row>
    <row r="815" spans="3:4" ht="13.5" customHeight="1">
      <c r="C815" s="1"/>
      <c r="D815" s="2"/>
    </row>
    <row r="816" spans="3:4" ht="13.5" customHeight="1">
      <c r="C816" s="1"/>
      <c r="D816" s="2"/>
    </row>
    <row r="817" spans="3:4" ht="13.5" customHeight="1">
      <c r="C817" s="1"/>
      <c r="D817" s="2"/>
    </row>
    <row r="818" spans="3:4" ht="13.5" customHeight="1">
      <c r="C818" s="1"/>
      <c r="D818" s="2"/>
    </row>
    <row r="819" spans="3:4" ht="13.5" customHeight="1">
      <c r="C819" s="1"/>
      <c r="D819" s="2"/>
    </row>
    <row r="820" spans="3:4" ht="13.5" customHeight="1">
      <c r="C820" s="1"/>
      <c r="D820" s="2"/>
    </row>
    <row r="821" spans="3:4" ht="13.5" customHeight="1">
      <c r="C821" s="1"/>
      <c r="D821" s="2"/>
    </row>
    <row r="822" spans="3:4" ht="13.5" customHeight="1">
      <c r="C822" s="1"/>
      <c r="D822" s="2"/>
    </row>
    <row r="823" spans="3:4" ht="13.5" customHeight="1">
      <c r="C823" s="1"/>
      <c r="D823" s="2"/>
    </row>
    <row r="824" spans="3:4" ht="13.5" customHeight="1">
      <c r="C824" s="1"/>
      <c r="D824" s="2"/>
    </row>
    <row r="825" spans="3:4" ht="13.5" customHeight="1">
      <c r="C825" s="1"/>
      <c r="D825" s="2"/>
    </row>
    <row r="826" spans="3:4" ht="13.5" customHeight="1">
      <c r="C826" s="1"/>
      <c r="D826" s="2"/>
    </row>
    <row r="827" spans="3:4" ht="13.5" customHeight="1">
      <c r="C827" s="1"/>
      <c r="D827" s="2"/>
    </row>
    <row r="828" spans="3:4" ht="13.5" customHeight="1">
      <c r="C828" s="1"/>
      <c r="D828" s="2"/>
    </row>
    <row r="829" spans="3:4" ht="13.5" customHeight="1">
      <c r="C829" s="1"/>
      <c r="D829" s="2"/>
    </row>
    <row r="830" spans="3:4" ht="13.5" customHeight="1">
      <c r="C830" s="1"/>
      <c r="D830" s="2"/>
    </row>
    <row r="831" spans="3:4" ht="13.5" customHeight="1">
      <c r="C831" s="1"/>
      <c r="D831" s="2"/>
    </row>
    <row r="832" spans="3:4" ht="13.5" customHeight="1">
      <c r="C832" s="1"/>
      <c r="D832" s="2"/>
    </row>
    <row r="833" spans="3:4" ht="13.5" customHeight="1">
      <c r="C833" s="1"/>
      <c r="D833" s="2"/>
    </row>
    <row r="834" spans="3:4" ht="13.5" customHeight="1">
      <c r="C834" s="1"/>
      <c r="D834" s="2"/>
    </row>
    <row r="835" spans="3:4" ht="13.5" customHeight="1">
      <c r="C835" s="1"/>
      <c r="D835" s="2"/>
    </row>
    <row r="836" spans="3:4" ht="13.5" customHeight="1">
      <c r="C836" s="1"/>
      <c r="D836" s="2"/>
    </row>
    <row r="837" spans="3:4" ht="13.5" customHeight="1">
      <c r="C837" s="1"/>
      <c r="D837" s="2"/>
    </row>
    <row r="838" spans="3:4" ht="13.5" customHeight="1">
      <c r="C838" s="1"/>
      <c r="D838" s="2"/>
    </row>
    <row r="839" spans="3:4" ht="13.5" customHeight="1">
      <c r="C839" s="1"/>
      <c r="D839" s="2"/>
    </row>
    <row r="840" spans="3:4" ht="13.5" customHeight="1">
      <c r="C840" s="1"/>
      <c r="D840" s="2"/>
    </row>
    <row r="841" spans="3:4" ht="13.5" customHeight="1">
      <c r="C841" s="1"/>
      <c r="D841" s="2"/>
    </row>
    <row r="842" spans="3:4" ht="13.5" customHeight="1">
      <c r="C842" s="1"/>
      <c r="D842" s="2"/>
    </row>
    <row r="843" spans="3:4" ht="13.5" customHeight="1">
      <c r="C843" s="1"/>
      <c r="D843" s="2"/>
    </row>
    <row r="844" spans="3:4" ht="13.5" customHeight="1">
      <c r="C844" s="1"/>
      <c r="D844" s="2"/>
    </row>
    <row r="845" spans="3:4" ht="13.5" customHeight="1">
      <c r="C845" s="1"/>
      <c r="D845" s="2"/>
    </row>
    <row r="846" spans="3:4" ht="13.5" customHeight="1">
      <c r="C846" s="1"/>
      <c r="D846" s="2"/>
    </row>
    <row r="847" spans="3:4" ht="13.5" customHeight="1">
      <c r="C847" s="1"/>
      <c r="D847" s="2"/>
    </row>
    <row r="848" spans="3:4" ht="13.5" customHeight="1">
      <c r="C848" s="1"/>
      <c r="D848" s="2"/>
    </row>
    <row r="849" spans="3:4" ht="13.5" customHeight="1">
      <c r="C849" s="1"/>
      <c r="D849" s="2"/>
    </row>
    <row r="850" spans="3:4" ht="13.5" customHeight="1">
      <c r="C850" s="1"/>
      <c r="D850" s="2"/>
    </row>
    <row r="851" spans="3:4" ht="13.5" customHeight="1">
      <c r="C851" s="1"/>
      <c r="D851" s="2"/>
    </row>
    <row r="852" spans="3:4" ht="13.5" customHeight="1">
      <c r="C852" s="1"/>
      <c r="D852" s="2"/>
    </row>
    <row r="853" spans="3:4" ht="13.5" customHeight="1">
      <c r="C853" s="1"/>
      <c r="D853" s="2"/>
    </row>
    <row r="854" spans="3:4" ht="13.5" customHeight="1">
      <c r="C854" s="1"/>
      <c r="D854" s="2"/>
    </row>
    <row r="855" spans="3:4" ht="13.5" customHeight="1">
      <c r="C855" s="1"/>
      <c r="D855" s="2"/>
    </row>
    <row r="856" spans="3:4" ht="13.5" customHeight="1">
      <c r="C856" s="1"/>
      <c r="D856" s="2"/>
    </row>
    <row r="857" spans="3:4" ht="13.5" customHeight="1">
      <c r="C857" s="1"/>
      <c r="D857" s="2"/>
    </row>
    <row r="858" spans="3:4" ht="13.5" customHeight="1">
      <c r="C858" s="1"/>
      <c r="D858" s="2"/>
    </row>
    <row r="859" spans="3:4" ht="13.5" customHeight="1">
      <c r="C859" s="1"/>
      <c r="D859" s="2"/>
    </row>
    <row r="860" spans="3:4" ht="13.5" customHeight="1">
      <c r="C860" s="1"/>
      <c r="D860" s="2"/>
    </row>
    <row r="861" spans="3:4" ht="13.5" customHeight="1">
      <c r="C861" s="1"/>
      <c r="D861" s="2"/>
    </row>
    <row r="862" spans="3:4" ht="13.5" customHeight="1">
      <c r="C862" s="1"/>
      <c r="D862" s="2"/>
    </row>
    <row r="863" spans="3:4" ht="13.5" customHeight="1">
      <c r="C863" s="1"/>
      <c r="D863" s="2"/>
    </row>
    <row r="864" spans="3:4" ht="13.5" customHeight="1">
      <c r="C864" s="1"/>
      <c r="D864" s="2"/>
    </row>
    <row r="865" spans="3:4" ht="13.5" customHeight="1">
      <c r="C865" s="1"/>
      <c r="D865" s="2"/>
    </row>
    <row r="866" spans="3:4" ht="13.5" customHeight="1">
      <c r="C866" s="1"/>
      <c r="D866" s="2"/>
    </row>
    <row r="867" spans="3:4" ht="13.5" customHeight="1">
      <c r="C867" s="1"/>
      <c r="D867" s="2"/>
    </row>
    <row r="868" spans="3:4" ht="13.5" customHeight="1">
      <c r="C868" s="1"/>
      <c r="D868" s="2"/>
    </row>
    <row r="869" spans="3:4" ht="13.5" customHeight="1">
      <c r="C869" s="1"/>
      <c r="D869" s="2"/>
    </row>
    <row r="870" spans="3:4" ht="13.5" customHeight="1">
      <c r="C870" s="1"/>
      <c r="D870" s="2"/>
    </row>
    <row r="871" spans="3:4" ht="13.5" customHeight="1">
      <c r="C871" s="1"/>
      <c r="D871" s="2"/>
    </row>
    <row r="872" spans="3:4" ht="13.5" customHeight="1">
      <c r="C872" s="1"/>
      <c r="D872" s="2"/>
    </row>
    <row r="873" spans="3:4" ht="13.5" customHeight="1">
      <c r="C873" s="1"/>
      <c r="D873" s="2"/>
    </row>
    <row r="874" spans="3:4" ht="13.5" customHeight="1">
      <c r="C874" s="1"/>
      <c r="D874" s="2"/>
    </row>
    <row r="875" spans="3:4" ht="13.5" customHeight="1">
      <c r="C875" s="1"/>
      <c r="D875" s="2"/>
    </row>
    <row r="876" spans="3:4" ht="13.5" customHeight="1">
      <c r="C876" s="1"/>
      <c r="D876" s="2"/>
    </row>
    <row r="877" spans="3:4" ht="13.5" customHeight="1">
      <c r="C877" s="1"/>
      <c r="D877" s="2"/>
    </row>
    <row r="878" spans="3:4" ht="13.5" customHeight="1">
      <c r="C878" s="1"/>
      <c r="D878" s="2"/>
    </row>
    <row r="879" spans="3:4" ht="13.5" customHeight="1">
      <c r="C879" s="1"/>
      <c r="D879" s="2"/>
    </row>
    <row r="880" spans="3:4" ht="13.5" customHeight="1">
      <c r="C880" s="1"/>
      <c r="D880" s="2"/>
    </row>
    <row r="881" spans="3:4" ht="13.5" customHeight="1">
      <c r="C881" s="1"/>
      <c r="D881" s="2"/>
    </row>
    <row r="882" spans="3:4" ht="13.5" customHeight="1">
      <c r="C882" s="1"/>
      <c r="D882" s="2"/>
    </row>
    <row r="883" spans="3:4" ht="13.5" customHeight="1">
      <c r="C883" s="1"/>
      <c r="D883" s="2"/>
    </row>
    <row r="884" spans="3:4" ht="13.5" customHeight="1">
      <c r="C884" s="1"/>
      <c r="D884" s="2"/>
    </row>
    <row r="885" spans="3:4" ht="13.5" customHeight="1">
      <c r="C885" s="1"/>
      <c r="D885" s="2"/>
    </row>
    <row r="886" spans="3:4" ht="13.5" customHeight="1">
      <c r="C886" s="1"/>
      <c r="D886" s="2"/>
    </row>
    <row r="887" spans="3:4" ht="13.5" customHeight="1">
      <c r="C887" s="1"/>
      <c r="D887" s="2"/>
    </row>
    <row r="888" spans="3:4" ht="13.5" customHeight="1">
      <c r="C888" s="1"/>
      <c r="D888" s="2"/>
    </row>
    <row r="889" spans="3:4" ht="13.5" customHeight="1">
      <c r="C889" s="1"/>
      <c r="D889" s="2"/>
    </row>
    <row r="890" spans="3:4" ht="13.5" customHeight="1">
      <c r="C890" s="1"/>
      <c r="D890" s="2"/>
    </row>
    <row r="891" spans="3:4" ht="13.5" customHeight="1">
      <c r="C891" s="1"/>
      <c r="D891" s="2"/>
    </row>
    <row r="892" spans="3:4" ht="13.5" customHeight="1">
      <c r="C892" s="1"/>
      <c r="D892" s="2"/>
    </row>
    <row r="893" spans="3:4" ht="13.5" customHeight="1">
      <c r="C893" s="1"/>
      <c r="D893" s="2"/>
    </row>
    <row r="894" spans="3:4" ht="13.5" customHeight="1">
      <c r="C894" s="1"/>
      <c r="D894" s="2"/>
    </row>
    <row r="895" spans="3:4" ht="13.5" customHeight="1">
      <c r="C895" s="1"/>
      <c r="D895" s="2"/>
    </row>
    <row r="896" spans="3:4" ht="13.5" customHeight="1">
      <c r="C896" s="1"/>
      <c r="D896" s="2"/>
    </row>
    <row r="897" spans="3:4" ht="13.5" customHeight="1">
      <c r="C897" s="1"/>
      <c r="D897" s="2"/>
    </row>
    <row r="898" spans="3:4" ht="13.5" customHeight="1">
      <c r="C898" s="1"/>
      <c r="D898" s="2"/>
    </row>
    <row r="899" spans="3:4" ht="13.5" customHeight="1">
      <c r="C899" s="1"/>
      <c r="D899" s="2"/>
    </row>
    <row r="900" spans="3:4" ht="13.5" customHeight="1">
      <c r="C900" s="1"/>
      <c r="D900" s="2"/>
    </row>
    <row r="901" spans="3:4" ht="13.5" customHeight="1">
      <c r="C901" s="1"/>
      <c r="D901" s="2"/>
    </row>
    <row r="902" spans="3:4" ht="13.5" customHeight="1">
      <c r="C902" s="1"/>
      <c r="D902" s="2"/>
    </row>
    <row r="903" spans="3:4" ht="13.5" customHeight="1">
      <c r="C903" s="1"/>
      <c r="D903" s="2"/>
    </row>
    <row r="904" spans="3:4" ht="13.5" customHeight="1">
      <c r="C904" s="1"/>
      <c r="D904" s="2"/>
    </row>
    <row r="905" spans="3:4" ht="13.5" customHeight="1">
      <c r="C905" s="1"/>
      <c r="D905" s="2"/>
    </row>
    <row r="906" spans="3:4" ht="13.5" customHeight="1">
      <c r="C906" s="1"/>
      <c r="D906" s="2"/>
    </row>
    <row r="907" spans="3:4" ht="13.5" customHeight="1">
      <c r="C907" s="1"/>
      <c r="D907" s="2"/>
    </row>
    <row r="908" spans="3:4" ht="13.5" customHeight="1">
      <c r="C908" s="1"/>
      <c r="D908" s="2"/>
    </row>
    <row r="909" spans="3:4" ht="13.5" customHeight="1">
      <c r="C909" s="1"/>
      <c r="D909" s="2"/>
    </row>
    <row r="910" spans="3:4" ht="13.5" customHeight="1">
      <c r="C910" s="1"/>
      <c r="D910" s="2"/>
    </row>
    <row r="911" spans="3:4" ht="13.5" customHeight="1">
      <c r="C911" s="1"/>
      <c r="D911" s="2"/>
    </row>
    <row r="912" spans="3:4" ht="13.5" customHeight="1">
      <c r="C912" s="1"/>
      <c r="D912" s="2"/>
    </row>
    <row r="913" spans="3:4" ht="13.5" customHeight="1">
      <c r="C913" s="1"/>
      <c r="D913" s="2"/>
    </row>
    <row r="914" spans="3:4" ht="13.5" customHeight="1">
      <c r="C914" s="1"/>
      <c r="D914" s="2"/>
    </row>
    <row r="915" spans="3:4" ht="13.5" customHeight="1">
      <c r="C915" s="1"/>
      <c r="D915" s="2"/>
    </row>
    <row r="916" spans="3:4" ht="13.5" customHeight="1">
      <c r="C916" s="1"/>
      <c r="D916" s="2"/>
    </row>
    <row r="917" spans="3:4" ht="13.5" customHeight="1">
      <c r="C917" s="1"/>
      <c r="D917" s="2"/>
    </row>
    <row r="918" spans="3:4" ht="13.5" customHeight="1">
      <c r="C918" s="1"/>
      <c r="D918" s="2"/>
    </row>
    <row r="919" spans="3:4" ht="13.5" customHeight="1">
      <c r="C919" s="1"/>
      <c r="D919" s="2"/>
    </row>
    <row r="920" spans="3:4" ht="13.5" customHeight="1">
      <c r="C920" s="1"/>
      <c r="D920" s="2"/>
    </row>
    <row r="921" spans="3:4" ht="13.5" customHeight="1">
      <c r="C921" s="1"/>
      <c r="D921" s="2"/>
    </row>
    <row r="922" spans="3:4" ht="13.5" customHeight="1">
      <c r="C922" s="1"/>
      <c r="D922" s="2"/>
    </row>
    <row r="923" spans="3:4" ht="13.5" customHeight="1">
      <c r="C923" s="1"/>
      <c r="D923" s="2"/>
    </row>
    <row r="924" spans="3:4" ht="13.5" customHeight="1">
      <c r="C924" s="1"/>
      <c r="D924" s="2"/>
    </row>
    <row r="925" spans="3:4" ht="13.5" customHeight="1">
      <c r="C925" s="1"/>
      <c r="D925" s="2"/>
    </row>
    <row r="926" spans="3:4" ht="13.5" customHeight="1">
      <c r="C926" s="1"/>
      <c r="D926" s="2"/>
    </row>
    <row r="927" spans="3:4" ht="13.5" customHeight="1">
      <c r="C927" s="1"/>
      <c r="D927" s="2"/>
    </row>
    <row r="928" spans="3:4" ht="13.5" customHeight="1">
      <c r="C928" s="1"/>
      <c r="D928" s="2"/>
    </row>
    <row r="929" spans="3:4" ht="13.5" customHeight="1">
      <c r="C929" s="1"/>
      <c r="D929" s="2"/>
    </row>
    <row r="930" spans="3:4" ht="13.5" customHeight="1">
      <c r="C930" s="1"/>
      <c r="D930" s="2"/>
    </row>
    <row r="931" spans="3:4" ht="13.5" customHeight="1">
      <c r="C931" s="1"/>
      <c r="D931" s="2"/>
    </row>
    <row r="932" spans="3:4" ht="13.5" customHeight="1">
      <c r="C932" s="1"/>
      <c r="D932" s="2"/>
    </row>
    <row r="933" spans="3:4" ht="13.5" customHeight="1">
      <c r="C933" s="1"/>
      <c r="D933" s="2"/>
    </row>
    <row r="934" spans="3:4" ht="13.5" customHeight="1">
      <c r="C934" s="1"/>
      <c r="D934" s="2"/>
    </row>
    <row r="935" spans="3:4" ht="13.5" customHeight="1">
      <c r="C935" s="1"/>
      <c r="D935" s="2"/>
    </row>
    <row r="936" spans="3:4" ht="13.5" customHeight="1">
      <c r="C936" s="1"/>
      <c r="D936" s="2"/>
    </row>
    <row r="937" spans="3:4" ht="13.5" customHeight="1">
      <c r="C937" s="1"/>
      <c r="D937" s="2"/>
    </row>
    <row r="938" spans="3:4" ht="13.5" customHeight="1">
      <c r="C938" s="1"/>
      <c r="D938" s="2"/>
    </row>
    <row r="939" spans="3:4" ht="13.5" customHeight="1">
      <c r="C939" s="1"/>
      <c r="D939" s="2"/>
    </row>
    <row r="940" spans="3:4" ht="13.5" customHeight="1">
      <c r="C940" s="1"/>
      <c r="D940" s="2"/>
    </row>
    <row r="941" spans="3:4" ht="13.5" customHeight="1">
      <c r="C941" s="1"/>
      <c r="D941" s="2"/>
    </row>
    <row r="942" spans="3:4" ht="13.5" customHeight="1">
      <c r="C942" s="1"/>
      <c r="D942" s="2"/>
    </row>
    <row r="943" spans="3:4" ht="13.5" customHeight="1">
      <c r="C943" s="1"/>
      <c r="D943" s="2"/>
    </row>
    <row r="944" spans="3:4" ht="13.5" customHeight="1">
      <c r="C944" s="1"/>
      <c r="D944" s="2"/>
    </row>
    <row r="945" spans="3:4" ht="13.5" customHeight="1">
      <c r="C945" s="1"/>
      <c r="D945" s="2"/>
    </row>
    <row r="946" spans="3:4" ht="13.5" customHeight="1">
      <c r="C946" s="1"/>
      <c r="D946" s="2"/>
    </row>
    <row r="947" spans="3:4" ht="13.5" customHeight="1">
      <c r="C947" s="1"/>
      <c r="D947" s="2"/>
    </row>
    <row r="948" spans="3:4" ht="13.5" customHeight="1">
      <c r="C948" s="1"/>
      <c r="D948" s="2"/>
    </row>
    <row r="949" spans="3:4" ht="13.5" customHeight="1">
      <c r="C949" s="1"/>
      <c r="D949" s="2"/>
    </row>
    <row r="950" spans="3:4" ht="13.5" customHeight="1">
      <c r="C950" s="1"/>
      <c r="D950" s="2"/>
    </row>
    <row r="951" spans="3:4" ht="13.5" customHeight="1">
      <c r="C951" s="1"/>
      <c r="D951" s="2"/>
    </row>
    <row r="952" spans="3:4" ht="13.5" customHeight="1">
      <c r="C952" s="1"/>
      <c r="D952" s="2"/>
    </row>
    <row r="953" spans="3:4" ht="13.5" customHeight="1">
      <c r="C953" s="1"/>
      <c r="D953" s="2"/>
    </row>
    <row r="954" spans="3:4" ht="13.5" customHeight="1">
      <c r="C954" s="1"/>
      <c r="D954" s="2"/>
    </row>
    <row r="955" spans="3:4" ht="13.5" customHeight="1">
      <c r="C955" s="1"/>
      <c r="D955" s="2"/>
    </row>
    <row r="956" spans="3:4" ht="13.5" customHeight="1">
      <c r="C956" s="1"/>
      <c r="D956" s="2"/>
    </row>
    <row r="957" spans="3:4" ht="13.5" customHeight="1">
      <c r="C957" s="1"/>
      <c r="D957" s="2"/>
    </row>
    <row r="958" spans="3:4" ht="13.5" customHeight="1">
      <c r="C958" s="1"/>
      <c r="D958" s="2"/>
    </row>
    <row r="959" spans="3:4" ht="13.5" customHeight="1">
      <c r="C959" s="1"/>
      <c r="D959" s="2"/>
    </row>
    <row r="960" spans="3:4" ht="13.5" customHeight="1">
      <c r="C960" s="1"/>
      <c r="D960" s="2"/>
    </row>
    <row r="961" spans="3:4" ht="13.5" customHeight="1">
      <c r="C961" s="1"/>
      <c r="D961" s="2"/>
    </row>
    <row r="962" spans="3:4" ht="13.5" customHeight="1">
      <c r="C962" s="1"/>
      <c r="D962" s="2"/>
    </row>
    <row r="963" spans="3:4" ht="13.5" customHeight="1">
      <c r="C963" s="1"/>
      <c r="D963" s="2"/>
    </row>
    <row r="964" spans="3:4" ht="13.5" customHeight="1">
      <c r="C964" s="1"/>
      <c r="D964" s="2"/>
    </row>
    <row r="965" spans="3:4" ht="13.5" customHeight="1">
      <c r="C965" s="1"/>
      <c r="D965" s="2"/>
    </row>
    <row r="966" spans="3:4" ht="13.5" customHeight="1">
      <c r="C966" s="1"/>
      <c r="D966" s="2"/>
    </row>
    <row r="967" spans="3:4" ht="13.5" customHeight="1">
      <c r="C967" s="1"/>
      <c r="D967" s="2"/>
    </row>
    <row r="968" spans="3:4" ht="13.5" customHeight="1">
      <c r="C968" s="1"/>
      <c r="D968" s="2"/>
    </row>
    <row r="969" spans="3:4" ht="13.5" customHeight="1">
      <c r="C969" s="1"/>
      <c r="D969" s="2"/>
    </row>
    <row r="970" spans="3:4" ht="13.5" customHeight="1">
      <c r="C970" s="1"/>
      <c r="D970" s="2"/>
    </row>
    <row r="971" spans="3:4" ht="13.5" customHeight="1">
      <c r="C971" s="1"/>
      <c r="D971" s="2"/>
    </row>
    <row r="972" spans="3:4" ht="13.5" customHeight="1">
      <c r="C972" s="1"/>
      <c r="D972" s="2"/>
    </row>
    <row r="973" spans="3:4" ht="13.5" customHeight="1">
      <c r="C973" s="1"/>
      <c r="D973" s="2"/>
    </row>
    <row r="974" spans="3:4" ht="13.5" customHeight="1">
      <c r="C974" s="1"/>
      <c r="D974" s="2"/>
    </row>
    <row r="975" spans="3:4" ht="13.5" customHeight="1">
      <c r="C975" s="1"/>
      <c r="D975" s="2"/>
    </row>
    <row r="976" spans="3:4" ht="13.5" customHeight="1">
      <c r="C976" s="1"/>
      <c r="D976" s="2"/>
    </row>
    <row r="977" spans="3:4" ht="13.5" customHeight="1">
      <c r="C977" s="1"/>
      <c r="D977" s="2"/>
    </row>
  </sheetData>
  <mergeCells count="9">
    <mergeCell ref="D25:E25"/>
    <mergeCell ref="D31:E31"/>
    <mergeCell ref="C2:C4"/>
    <mergeCell ref="D2:E2"/>
    <mergeCell ref="A2:B2"/>
    <mergeCell ref="D5:E5"/>
    <mergeCell ref="D10:E10"/>
    <mergeCell ref="D17:E17"/>
    <mergeCell ref="D20:E20"/>
  </mergeCell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/>
    <pageSetUpPr fitToPage="1"/>
  </sheetPr>
  <dimension ref="A1:AB990"/>
  <sheetViews>
    <sheetView zoomScale="115" zoomScaleNormal="115" workbookViewId="0">
      <selection activeCell="B1" sqref="B1"/>
    </sheetView>
  </sheetViews>
  <sheetFormatPr defaultColWidth="14.44140625" defaultRowHeight="15" customHeight="1"/>
  <cols>
    <col min="1" max="1" width="4.44140625" customWidth="1"/>
    <col min="2" max="2" width="23.109375" customWidth="1"/>
    <col min="3" max="3" width="5.6640625" customWidth="1"/>
    <col min="4" max="4" width="9.6640625" customWidth="1"/>
    <col min="5" max="5" width="11.33203125" customWidth="1"/>
    <col min="6" max="6" width="13.44140625" customWidth="1"/>
    <col min="7" max="7" width="27.109375" customWidth="1"/>
    <col min="8" max="8" width="5" customWidth="1"/>
    <col min="9" max="9" width="10.5546875" customWidth="1"/>
    <col min="10" max="10" width="5.6640625" customWidth="1"/>
    <col min="11" max="11" width="6.5546875" customWidth="1"/>
    <col min="12" max="12" width="6.88671875" hidden="1" customWidth="1"/>
    <col min="13" max="13" width="4.44140625" customWidth="1"/>
    <col min="14" max="14" width="9.44140625" customWidth="1"/>
    <col min="15" max="15" width="11.88671875" customWidth="1"/>
    <col min="16" max="16" width="6.88671875" customWidth="1"/>
    <col min="17" max="17" width="12.44140625" bestFit="1" customWidth="1"/>
    <col min="18" max="18" width="10.21875" customWidth="1"/>
    <col min="19" max="19" width="5" style="1" customWidth="1"/>
    <col min="20" max="20" width="8.77734375" customWidth="1"/>
    <col min="21" max="21" width="7.44140625" customWidth="1"/>
    <col min="22" max="22" width="5.6640625" customWidth="1"/>
    <col min="25" max="25" width="17.109375" bestFit="1" customWidth="1"/>
  </cols>
  <sheetData>
    <row r="1" spans="1:26" s="1" customFormat="1" ht="63.45" customHeight="1">
      <c r="A1" s="16" t="s">
        <v>208</v>
      </c>
      <c r="B1" s="16" t="s">
        <v>254</v>
      </c>
      <c r="C1" s="6" t="s">
        <v>173</v>
      </c>
      <c r="D1" s="6" t="s">
        <v>174</v>
      </c>
      <c r="E1" s="6" t="s">
        <v>175</v>
      </c>
      <c r="F1" s="14" t="s">
        <v>176</v>
      </c>
      <c r="G1" s="13" t="s">
        <v>177</v>
      </c>
      <c r="H1" s="16" t="s">
        <v>207</v>
      </c>
      <c r="I1" s="16" t="s">
        <v>215</v>
      </c>
      <c r="J1" s="6" t="s">
        <v>178</v>
      </c>
      <c r="K1" s="16" t="s">
        <v>179</v>
      </c>
      <c r="L1" s="6" t="s">
        <v>180</v>
      </c>
      <c r="M1" s="6" t="s">
        <v>181</v>
      </c>
      <c r="N1" s="6" t="s">
        <v>182</v>
      </c>
      <c r="O1" s="6" t="s">
        <v>183</v>
      </c>
      <c r="P1" s="6" t="s">
        <v>184</v>
      </c>
      <c r="Q1" s="18" t="s">
        <v>185</v>
      </c>
      <c r="R1" s="18" t="s">
        <v>191</v>
      </c>
      <c r="S1" s="13" t="s">
        <v>186</v>
      </c>
      <c r="T1" s="13" t="s">
        <v>187</v>
      </c>
      <c r="U1" s="15" t="s">
        <v>188</v>
      </c>
      <c r="V1" s="17" t="s">
        <v>206</v>
      </c>
    </row>
    <row r="2" spans="1:26" ht="13.5" customHeight="1">
      <c r="A2" s="4">
        <v>1</v>
      </c>
      <c r="B2" s="19" t="str">
        <f t="shared" ref="B2:B33" si="0">(CONCATENATE(C2," ",D2," ",E2))</f>
        <v>Ms. Annie Abbott</v>
      </c>
      <c r="C2" s="7" t="s">
        <v>0</v>
      </c>
      <c r="D2" s="7" t="s">
        <v>1</v>
      </c>
      <c r="E2" s="7" t="s">
        <v>2</v>
      </c>
      <c r="F2" s="8">
        <v>35699</v>
      </c>
      <c r="G2" s="67" t="str">
        <f t="shared" ref="G2:G33" si="1">LOWER(D2 &amp; "." &amp; E2 &amp; "@sportovec.cz")</f>
        <v>annie.abbott@sportovec.cz</v>
      </c>
      <c r="H2" s="53">
        <f ca="1">(NOW()-F2)/365</f>
        <v>27.350175160768643</v>
      </c>
      <c r="I2" s="65" t="str">
        <f>IF(H1&lt;18,"NORMAL",IF(H1&lt;40,"NORMAL","SENIOR"))</f>
        <v>SENIOR</v>
      </c>
      <c r="J2" s="9">
        <v>172</v>
      </c>
      <c r="K2" s="52">
        <v>94.4</v>
      </c>
      <c r="L2" s="7" t="s">
        <v>169</v>
      </c>
      <c r="M2" s="7" t="s">
        <v>3</v>
      </c>
      <c r="N2" s="9" t="s">
        <v>14</v>
      </c>
      <c r="O2" s="7" t="s">
        <v>145</v>
      </c>
      <c r="P2" s="7" t="s">
        <v>152</v>
      </c>
      <c r="Q2" s="4" t="s">
        <v>154</v>
      </c>
      <c r="R2" s="9" t="s">
        <v>5</v>
      </c>
      <c r="S2" s="72" t="str">
        <f>VLOOKUP(R2,ZEMĚ!$A$1:$C$14,2,0)</f>
        <v>US</v>
      </c>
      <c r="T2" s="10">
        <f>J2/2.54</f>
        <v>67.71653543307086</v>
      </c>
      <c r="U2" s="55">
        <f>K2*2.2</f>
        <v>207.68000000000004</v>
      </c>
      <c r="V2" s="66">
        <f>K2/((J2/100)^2)</f>
        <v>31.909140075716607</v>
      </c>
    </row>
    <row r="3" spans="1:26" ht="13.5" customHeight="1">
      <c r="A3" s="4">
        <v>2</v>
      </c>
      <c r="B3" s="19" t="str">
        <f t="shared" si="0"/>
        <v>Ms. Aurelie Liesuchke</v>
      </c>
      <c r="C3" s="9" t="s">
        <v>0</v>
      </c>
      <c r="D3" s="9" t="s">
        <v>7</v>
      </c>
      <c r="E3" s="9" t="s">
        <v>8</v>
      </c>
      <c r="F3" s="8">
        <v>33641</v>
      </c>
      <c r="G3" s="67" t="str">
        <f t="shared" si="1"/>
        <v>aurelie.liesuchke@sportovec.cz</v>
      </c>
      <c r="H3" s="53">
        <f t="shared" ref="H3:H51" ca="1" si="2">(NOW()-F3)/365</f>
        <v>32.988531325152202</v>
      </c>
      <c r="I3" s="65" t="str">
        <f t="shared" ref="I3:I51" ca="1" si="3">IF(H2&lt;18,"NORMAL",IF(H2&lt;40,"NORMAL","SENIOR"))</f>
        <v>NORMAL</v>
      </c>
      <c r="J3" s="9">
        <v>168</v>
      </c>
      <c r="K3" s="10">
        <v>62.2</v>
      </c>
      <c r="L3" s="9" t="s">
        <v>141</v>
      </c>
      <c r="M3" s="9" t="s">
        <v>9</v>
      </c>
      <c r="N3" s="9" t="s">
        <v>4</v>
      </c>
      <c r="O3" s="9" t="s">
        <v>142</v>
      </c>
      <c r="P3" s="9" t="s">
        <v>152</v>
      </c>
      <c r="Q3" s="9" t="s">
        <v>154</v>
      </c>
      <c r="R3" s="9" t="s">
        <v>5</v>
      </c>
      <c r="S3" s="72" t="str">
        <f>VLOOKUP(R3,ZEMĚ!$A$1:$C$14,2,0)</f>
        <v>US</v>
      </c>
      <c r="T3" s="10">
        <f t="shared" ref="T3:T51" si="4">J3/2.54</f>
        <v>66.141732283464563</v>
      </c>
      <c r="U3" s="55">
        <f t="shared" ref="U3:U51" si="5">K3*2.2</f>
        <v>136.84</v>
      </c>
      <c r="V3" s="66">
        <f t="shared" ref="V3:V51" si="6">K3/((J3/100)^2)</f>
        <v>22.037981859410436</v>
      </c>
      <c r="Y3" s="23"/>
      <c r="Z3" s="23"/>
    </row>
    <row r="4" spans="1:26" ht="13.5" customHeight="1">
      <c r="A4" s="4">
        <v>3</v>
      </c>
      <c r="B4" s="19" t="str">
        <f t="shared" si="0"/>
        <v>Sr. Tomas Filho</v>
      </c>
      <c r="C4" s="9" t="s">
        <v>10</v>
      </c>
      <c r="D4" s="9" t="s">
        <v>11</v>
      </c>
      <c r="E4" s="9" t="s">
        <v>12</v>
      </c>
      <c r="F4" s="8">
        <v>25394</v>
      </c>
      <c r="G4" s="67" t="str">
        <f t="shared" si="1"/>
        <v>tomas.filho@sportovec.cz</v>
      </c>
      <c r="H4" s="53">
        <f t="shared" ca="1" si="2"/>
        <v>55.583051873097411</v>
      </c>
      <c r="I4" s="65" t="str">
        <f t="shared" ca="1" si="3"/>
        <v>NORMAL</v>
      </c>
      <c r="J4" s="9">
        <v>185</v>
      </c>
      <c r="K4" s="10">
        <v>52.9</v>
      </c>
      <c r="L4" s="9" t="s">
        <v>13</v>
      </c>
      <c r="M4" s="9" t="s">
        <v>3</v>
      </c>
      <c r="N4" s="9" t="s">
        <v>14</v>
      </c>
      <c r="O4" s="9" t="s">
        <v>143</v>
      </c>
      <c r="P4" s="9" t="s">
        <v>153</v>
      </c>
      <c r="Q4" s="9" t="s">
        <v>155</v>
      </c>
      <c r="R4" s="9" t="s">
        <v>162</v>
      </c>
      <c r="S4" s="72" t="str">
        <f>VLOOKUP(R4,ZEMĚ!$A$1:$C$14,2,0)</f>
        <v>BR</v>
      </c>
      <c r="T4" s="10">
        <f t="shared" si="4"/>
        <v>72.834645669291334</v>
      </c>
      <c r="U4" s="55">
        <f t="shared" si="5"/>
        <v>116.38000000000001</v>
      </c>
      <c r="V4" s="66">
        <f t="shared" si="6"/>
        <v>15.456537618699778</v>
      </c>
    </row>
    <row r="5" spans="1:26" ht="13.5" customHeight="1">
      <c r="A5" s="4">
        <v>4</v>
      </c>
      <c r="B5" s="19" t="str">
        <f t="shared" si="0"/>
        <v>Ms. Darby Cruickshank</v>
      </c>
      <c r="C5" s="9" t="s">
        <v>0</v>
      </c>
      <c r="D5" s="9" t="s">
        <v>16</v>
      </c>
      <c r="E5" s="9" t="s">
        <v>17</v>
      </c>
      <c r="F5" s="8">
        <v>34837</v>
      </c>
      <c r="G5" s="67" t="str">
        <f t="shared" si="1"/>
        <v>darby.cruickshank@sportovec.cz</v>
      </c>
      <c r="H5" s="53">
        <f t="shared" ca="1" si="2"/>
        <v>29.71181899638508</v>
      </c>
      <c r="I5" s="65" t="str">
        <f t="shared" ca="1" si="3"/>
        <v>SENIOR</v>
      </c>
      <c r="J5" s="9">
        <v>175</v>
      </c>
      <c r="K5" s="10">
        <v>48.9</v>
      </c>
      <c r="L5" s="9" t="s">
        <v>169</v>
      </c>
      <c r="M5" s="9" t="s">
        <v>9</v>
      </c>
      <c r="N5" s="9" t="s">
        <v>14</v>
      </c>
      <c r="O5" s="9" t="s">
        <v>144</v>
      </c>
      <c r="P5" s="9" t="s">
        <v>152</v>
      </c>
      <c r="Q5" s="9" t="s">
        <v>154</v>
      </c>
      <c r="R5" s="9" t="s">
        <v>5</v>
      </c>
      <c r="S5" s="72" t="str">
        <f>VLOOKUP(R5,ZEMĚ!$A$1:$C$14,2,0)</f>
        <v>US</v>
      </c>
      <c r="T5" s="10">
        <f t="shared" si="4"/>
        <v>68.897637795275585</v>
      </c>
      <c r="U5" s="55">
        <f t="shared" si="5"/>
        <v>107.58000000000001</v>
      </c>
      <c r="V5" s="66">
        <f t="shared" si="6"/>
        <v>15.96734693877551</v>
      </c>
      <c r="W5" s="12"/>
    </row>
    <row r="6" spans="1:26" ht="13.5" customHeight="1">
      <c r="A6" s="4">
        <v>5</v>
      </c>
      <c r="B6" s="19" t="str">
        <f t="shared" si="0"/>
        <v>Dr. Jaydon Borer</v>
      </c>
      <c r="C6" s="9" t="s">
        <v>18</v>
      </c>
      <c r="D6" s="9" t="s">
        <v>19</v>
      </c>
      <c r="E6" s="9" t="s">
        <v>20</v>
      </c>
      <c r="F6" s="8">
        <v>25706</v>
      </c>
      <c r="G6" s="67" t="str">
        <f t="shared" si="1"/>
        <v>jaydon.borer@sportovec.cz</v>
      </c>
      <c r="H6" s="53">
        <f t="shared" ca="1" si="2"/>
        <v>54.728257352549463</v>
      </c>
      <c r="I6" s="65" t="str">
        <f t="shared" ca="1" si="3"/>
        <v>NORMAL</v>
      </c>
      <c r="J6" s="9">
        <v>168</v>
      </c>
      <c r="K6" s="10">
        <v>84.8</v>
      </c>
      <c r="L6" s="9" t="s">
        <v>170</v>
      </c>
      <c r="M6" s="9" t="s">
        <v>22</v>
      </c>
      <c r="N6" s="9" t="s">
        <v>4</v>
      </c>
      <c r="O6" s="22" t="s">
        <v>151</v>
      </c>
      <c r="P6" s="9" t="s">
        <v>153</v>
      </c>
      <c r="Q6" s="9" t="s">
        <v>154</v>
      </c>
      <c r="R6" s="9" t="s">
        <v>5</v>
      </c>
      <c r="S6" s="72" t="str">
        <f>VLOOKUP(R6,ZEMĚ!$A$1:$C$14,2,0)</f>
        <v>US</v>
      </c>
      <c r="T6" s="10">
        <f t="shared" si="4"/>
        <v>66.141732283464563</v>
      </c>
      <c r="U6" s="55">
        <f t="shared" si="5"/>
        <v>186.56</v>
      </c>
      <c r="V6" s="66">
        <f t="shared" si="6"/>
        <v>30.045351473922906</v>
      </c>
      <c r="X6" s="21"/>
      <c r="Y6" s="21"/>
    </row>
    <row r="7" spans="1:26" ht="13.5" customHeight="1">
      <c r="A7" s="4">
        <v>6</v>
      </c>
      <c r="B7" s="19" t="str">
        <f t="shared" si="0"/>
        <v>Mr. Moriah  Lynch</v>
      </c>
      <c r="C7" s="9" t="s">
        <v>23</v>
      </c>
      <c r="D7" s="9" t="s">
        <v>24</v>
      </c>
      <c r="E7" s="9" t="s">
        <v>25</v>
      </c>
      <c r="F7" s="8">
        <v>33944</v>
      </c>
      <c r="G7" s="67" t="str">
        <f t="shared" si="1"/>
        <v>moriah .lynch@sportovec.cz</v>
      </c>
      <c r="H7" s="53">
        <f t="shared" ca="1" si="2"/>
        <v>32.158394338850833</v>
      </c>
      <c r="I7" s="65" t="str">
        <f t="shared" ca="1" si="3"/>
        <v>SENIOR</v>
      </c>
      <c r="J7" s="9">
        <v>201</v>
      </c>
      <c r="K7" s="10">
        <v>83.2</v>
      </c>
      <c r="L7" s="9" t="s">
        <v>170</v>
      </c>
      <c r="M7" s="9" t="s">
        <v>9</v>
      </c>
      <c r="N7" s="9" t="s">
        <v>14</v>
      </c>
      <c r="O7" s="9" t="s">
        <v>143</v>
      </c>
      <c r="P7" s="9" t="s">
        <v>153</v>
      </c>
      <c r="Q7" s="9" t="s">
        <v>154</v>
      </c>
      <c r="R7" s="9" t="s">
        <v>5</v>
      </c>
      <c r="S7" s="72" t="str">
        <f>VLOOKUP(R7,ZEMĚ!$A$1:$C$14,2,0)</f>
        <v>US</v>
      </c>
      <c r="T7" s="10">
        <f t="shared" si="4"/>
        <v>79.133858267716533</v>
      </c>
      <c r="U7" s="55">
        <f t="shared" si="5"/>
        <v>183.04000000000002</v>
      </c>
      <c r="V7" s="66">
        <f t="shared" si="6"/>
        <v>20.593549664612269</v>
      </c>
      <c r="Z7" s="21"/>
    </row>
    <row r="8" spans="1:26" ht="13.5" customHeight="1">
      <c r="A8" s="4">
        <v>7</v>
      </c>
      <c r="B8" s="19" t="str">
        <f t="shared" si="0"/>
        <v>Ms. Amiya Eichmann</v>
      </c>
      <c r="C8" s="9" t="s">
        <v>0</v>
      </c>
      <c r="D8" s="9" t="s">
        <v>26</v>
      </c>
      <c r="E8" s="9" t="s">
        <v>27</v>
      </c>
      <c r="F8" s="8">
        <v>36370</v>
      </c>
      <c r="G8" s="67" t="str">
        <f t="shared" si="1"/>
        <v>amiya.eichmann@sportovec.cz</v>
      </c>
      <c r="H8" s="53">
        <f t="shared" ca="1" si="2"/>
        <v>25.511818996385081</v>
      </c>
      <c r="I8" s="65" t="str">
        <f t="shared" ca="1" si="3"/>
        <v>NORMAL</v>
      </c>
      <c r="J8" s="9">
        <v>164</v>
      </c>
      <c r="K8" s="10">
        <v>61.1</v>
      </c>
      <c r="L8" s="9" t="s">
        <v>170</v>
      </c>
      <c r="M8" s="9" t="s">
        <v>22</v>
      </c>
      <c r="N8" s="9" t="s">
        <v>14</v>
      </c>
      <c r="O8" s="9" t="s">
        <v>145</v>
      </c>
      <c r="P8" s="9" t="s">
        <v>152</v>
      </c>
      <c r="Q8" s="9" t="s">
        <v>154</v>
      </c>
      <c r="R8" s="9" t="s">
        <v>5</v>
      </c>
      <c r="S8" s="72" t="str">
        <f>VLOOKUP(R8,ZEMĚ!$A$1:$C$14,2,0)</f>
        <v>US</v>
      </c>
      <c r="T8" s="10">
        <f t="shared" si="4"/>
        <v>64.566929133858267</v>
      </c>
      <c r="U8" s="55">
        <f t="shared" si="5"/>
        <v>134.42000000000002</v>
      </c>
      <c r="V8" s="66">
        <f t="shared" si="6"/>
        <v>22.717132659131472</v>
      </c>
      <c r="Z8" s="21"/>
    </row>
    <row r="9" spans="1:26" ht="13.5" customHeight="1">
      <c r="A9" s="4">
        <v>8</v>
      </c>
      <c r="B9" s="19" t="str">
        <f t="shared" si="0"/>
        <v>Mr. Pierce Rau</v>
      </c>
      <c r="C9" s="9" t="s">
        <v>23</v>
      </c>
      <c r="D9" s="9" t="s">
        <v>28</v>
      </c>
      <c r="E9" s="9" t="s">
        <v>29</v>
      </c>
      <c r="F9" s="8">
        <v>23141</v>
      </c>
      <c r="G9" s="67" t="str">
        <f t="shared" si="1"/>
        <v>pierce.rau@sportovec.cz</v>
      </c>
      <c r="H9" s="53">
        <f t="shared" ca="1" si="2"/>
        <v>61.755654612823434</v>
      </c>
      <c r="I9" s="65" t="str">
        <f t="shared" ca="1" si="3"/>
        <v>NORMAL</v>
      </c>
      <c r="J9" s="9">
        <v>191</v>
      </c>
      <c r="K9" s="10">
        <v>105.7</v>
      </c>
      <c r="L9" s="9" t="s">
        <v>171</v>
      </c>
      <c r="M9" s="9" t="s">
        <v>30</v>
      </c>
      <c r="N9" s="9" t="s">
        <v>14</v>
      </c>
      <c r="O9" s="9" t="s">
        <v>143</v>
      </c>
      <c r="P9" s="9" t="s">
        <v>153</v>
      </c>
      <c r="Q9" s="9" t="s">
        <v>154</v>
      </c>
      <c r="R9" s="9" t="s">
        <v>5</v>
      </c>
      <c r="S9" s="72" t="str">
        <f>VLOOKUP(R9,ZEMĚ!$A$1:$C$14,2,0)</f>
        <v>US</v>
      </c>
      <c r="T9" s="10">
        <f t="shared" si="4"/>
        <v>75.196850393700785</v>
      </c>
      <c r="U9" s="55">
        <f t="shared" si="5"/>
        <v>232.54000000000002</v>
      </c>
      <c r="V9" s="66">
        <f t="shared" si="6"/>
        <v>28.973986458704534</v>
      </c>
      <c r="Z9" s="21"/>
    </row>
    <row r="10" spans="1:26" ht="13.5" customHeight="1">
      <c r="A10" s="4">
        <v>9</v>
      </c>
      <c r="B10" s="19" t="str">
        <f t="shared" si="0"/>
        <v>Ms. Amelia Stevens</v>
      </c>
      <c r="C10" s="9" t="s">
        <v>0</v>
      </c>
      <c r="D10" s="9" t="s">
        <v>31</v>
      </c>
      <c r="E10" s="9" t="s">
        <v>32</v>
      </c>
      <c r="F10" s="8">
        <v>25965</v>
      </c>
      <c r="G10" s="67" t="str">
        <f t="shared" si="1"/>
        <v>amelia.stevens@sportovec.cz</v>
      </c>
      <c r="H10" s="53">
        <f t="shared" ca="1" si="2"/>
        <v>54.018668311453574</v>
      </c>
      <c r="I10" s="65" t="str">
        <f t="shared" ca="1" si="3"/>
        <v>SENIOR</v>
      </c>
      <c r="J10" s="9">
        <v>167</v>
      </c>
      <c r="K10" s="10">
        <v>65.3</v>
      </c>
      <c r="L10" s="9" t="s">
        <v>170</v>
      </c>
      <c r="M10" s="9" t="s">
        <v>30</v>
      </c>
      <c r="N10" s="9" t="s">
        <v>4</v>
      </c>
      <c r="O10" s="22" t="s">
        <v>151</v>
      </c>
      <c r="P10" s="9" t="s">
        <v>152</v>
      </c>
      <c r="Q10" s="9" t="s">
        <v>154</v>
      </c>
      <c r="R10" s="9" t="s">
        <v>33</v>
      </c>
      <c r="S10" s="72" t="str">
        <f>VLOOKUP(R10,ZEMĚ!$A$1:$C$14,2,0)</f>
        <v>GB</v>
      </c>
      <c r="T10" s="10">
        <f t="shared" si="4"/>
        <v>65.748031496062993</v>
      </c>
      <c r="U10" s="55">
        <f t="shared" si="5"/>
        <v>143.66</v>
      </c>
      <c r="V10" s="66">
        <f t="shared" si="6"/>
        <v>23.414249345620135</v>
      </c>
    </row>
    <row r="11" spans="1:26" ht="13.5" customHeight="1">
      <c r="A11" s="4">
        <v>10</v>
      </c>
      <c r="B11" s="19" t="str">
        <f t="shared" si="0"/>
        <v>Mr. Jan Novak</v>
      </c>
      <c r="C11" s="9" t="s">
        <v>23</v>
      </c>
      <c r="D11" s="22" t="s">
        <v>195</v>
      </c>
      <c r="E11" s="22" t="s">
        <v>196</v>
      </c>
      <c r="F11" s="8">
        <v>23732</v>
      </c>
      <c r="G11" s="67" t="str">
        <f t="shared" si="1"/>
        <v>jan.novak@sportovec.cz</v>
      </c>
      <c r="H11" s="53">
        <f t="shared" ca="1" si="2"/>
        <v>60.136476530631654</v>
      </c>
      <c r="I11" s="65" t="str">
        <f t="shared" ca="1" si="3"/>
        <v>SENIOR</v>
      </c>
      <c r="J11" s="9">
        <v>160</v>
      </c>
      <c r="K11" s="10">
        <v>62.9</v>
      </c>
      <c r="L11" s="9" t="s">
        <v>171</v>
      </c>
      <c r="M11" s="9" t="s">
        <v>35</v>
      </c>
      <c r="N11" s="9" t="s">
        <v>14</v>
      </c>
      <c r="O11" s="9" t="s">
        <v>145</v>
      </c>
      <c r="P11" s="9" t="s">
        <v>153</v>
      </c>
      <c r="Q11" s="9" t="s">
        <v>154</v>
      </c>
      <c r="R11" s="22" t="s">
        <v>198</v>
      </c>
      <c r="S11" s="72" t="str">
        <f>VLOOKUP(R11,ZEMĚ!$A$1:$C$14,2,0)</f>
        <v>CZ</v>
      </c>
      <c r="T11" s="10">
        <f t="shared" si="4"/>
        <v>62.99212598425197</v>
      </c>
      <c r="U11" s="55">
        <f t="shared" si="5"/>
        <v>138.38</v>
      </c>
      <c r="V11" s="66">
        <f t="shared" si="6"/>
        <v>24.570312499999993</v>
      </c>
    </row>
    <row r="12" spans="1:26" ht="13.5" customHeight="1">
      <c r="A12" s="4">
        <v>11</v>
      </c>
      <c r="B12" s="19" t="str">
        <f t="shared" si="0"/>
        <v>Sir Ethan Murphy</v>
      </c>
      <c r="C12" s="9" t="s">
        <v>36</v>
      </c>
      <c r="D12" s="9" t="s">
        <v>37</v>
      </c>
      <c r="E12" s="9" t="s">
        <v>38</v>
      </c>
      <c r="F12" s="8">
        <v>31733</v>
      </c>
      <c r="G12" s="67" t="str">
        <f t="shared" si="1"/>
        <v>ethan.murphy@sportovec.cz</v>
      </c>
      <c r="H12" s="53">
        <f t="shared" ca="1" si="2"/>
        <v>38.215928585426177</v>
      </c>
      <c r="I12" s="65" t="str">
        <f t="shared" ca="1" si="3"/>
        <v>SENIOR</v>
      </c>
      <c r="J12" s="9">
        <v>190</v>
      </c>
      <c r="K12" s="10">
        <v>104.3</v>
      </c>
      <c r="L12" s="9" t="s">
        <v>141</v>
      </c>
      <c r="M12" s="9" t="s">
        <v>35</v>
      </c>
      <c r="N12" s="9" t="s">
        <v>14</v>
      </c>
      <c r="O12" s="9" t="s">
        <v>146</v>
      </c>
      <c r="P12" s="9" t="s">
        <v>153</v>
      </c>
      <c r="Q12" s="9" t="s">
        <v>154</v>
      </c>
      <c r="R12" s="9" t="s">
        <v>33</v>
      </c>
      <c r="S12" s="72" t="str">
        <f>VLOOKUP(R12,ZEMĚ!$A$1:$C$14,2,0)</f>
        <v>GB</v>
      </c>
      <c r="T12" s="10">
        <f t="shared" si="4"/>
        <v>74.803149606299215</v>
      </c>
      <c r="U12" s="55">
        <f t="shared" si="5"/>
        <v>229.46</v>
      </c>
      <c r="V12" s="66">
        <f t="shared" si="6"/>
        <v>28.89196675900277</v>
      </c>
    </row>
    <row r="13" spans="1:26" ht="13.5" customHeight="1">
      <c r="A13" s="4">
        <v>12</v>
      </c>
      <c r="B13" s="19" t="str">
        <f t="shared" si="0"/>
        <v>Mrs. Ashley Wood</v>
      </c>
      <c r="C13" s="9" t="s">
        <v>39</v>
      </c>
      <c r="D13" s="9" t="s">
        <v>40</v>
      </c>
      <c r="E13" s="9" t="s">
        <v>41</v>
      </c>
      <c r="F13" s="8">
        <v>28412</v>
      </c>
      <c r="G13" s="67" t="str">
        <f t="shared" si="1"/>
        <v>ashley.wood@sportovec.cz</v>
      </c>
      <c r="H13" s="53">
        <f t="shared" ca="1" si="2"/>
        <v>47.314558722412478</v>
      </c>
      <c r="I13" s="65" t="str">
        <f t="shared" ca="1" si="3"/>
        <v>NORMAL</v>
      </c>
      <c r="J13" s="9">
        <v>181</v>
      </c>
      <c r="K13" s="10">
        <v>100.7</v>
      </c>
      <c r="L13" s="9" t="s">
        <v>141</v>
      </c>
      <c r="M13" s="9" t="s">
        <v>35</v>
      </c>
      <c r="N13" s="9" t="s">
        <v>14</v>
      </c>
      <c r="O13" s="9" t="s">
        <v>143</v>
      </c>
      <c r="P13" s="9" t="s">
        <v>152</v>
      </c>
      <c r="Q13" s="9" t="s">
        <v>154</v>
      </c>
      <c r="R13" s="9" t="s">
        <v>33</v>
      </c>
      <c r="S13" s="72" t="str">
        <f>VLOOKUP(R13,ZEMĚ!$A$1:$C$14,2,0)</f>
        <v>GB</v>
      </c>
      <c r="T13" s="10">
        <f t="shared" si="4"/>
        <v>71.259842519685037</v>
      </c>
      <c r="U13" s="55">
        <f t="shared" si="5"/>
        <v>221.54000000000002</v>
      </c>
      <c r="V13" s="66">
        <f t="shared" si="6"/>
        <v>30.737767467415527</v>
      </c>
    </row>
    <row r="14" spans="1:26" ht="13.5" customHeight="1">
      <c r="A14" s="4">
        <v>13</v>
      </c>
      <c r="B14" s="19" t="str">
        <f t="shared" si="0"/>
        <v>Ms. Megan Scott</v>
      </c>
      <c r="C14" s="9" t="s">
        <v>0</v>
      </c>
      <c r="D14" s="9" t="s">
        <v>42</v>
      </c>
      <c r="E14" s="9" t="s">
        <v>43</v>
      </c>
      <c r="F14" s="8">
        <v>39490</v>
      </c>
      <c r="G14" s="67" t="str">
        <f t="shared" si="1"/>
        <v>megan.scott@sportovec.cz</v>
      </c>
      <c r="H14" s="53">
        <f t="shared" ca="1" si="2"/>
        <v>16.963873790905627</v>
      </c>
      <c r="I14" s="65" t="str">
        <f t="shared" ca="1" si="3"/>
        <v>SENIOR</v>
      </c>
      <c r="J14" s="9">
        <v>183</v>
      </c>
      <c r="K14" s="10">
        <v>70.900000000000006</v>
      </c>
      <c r="L14" s="9" t="s">
        <v>169</v>
      </c>
      <c r="M14" s="9" t="s">
        <v>3</v>
      </c>
      <c r="N14" s="9" t="s">
        <v>14</v>
      </c>
      <c r="O14" s="9" t="s">
        <v>143</v>
      </c>
      <c r="P14" s="9" t="s">
        <v>152</v>
      </c>
      <c r="Q14" s="9" t="s">
        <v>154</v>
      </c>
      <c r="R14" s="9" t="s">
        <v>33</v>
      </c>
      <c r="S14" s="72" t="str">
        <f>VLOOKUP(R14,ZEMĚ!$A$1:$C$14,2,0)</f>
        <v>GB</v>
      </c>
      <c r="T14" s="10">
        <f t="shared" si="4"/>
        <v>72.047244094488192</v>
      </c>
      <c r="U14" s="55">
        <f t="shared" si="5"/>
        <v>155.98000000000002</v>
      </c>
      <c r="V14" s="66">
        <f t="shared" si="6"/>
        <v>21.171130819074918</v>
      </c>
    </row>
    <row r="15" spans="1:26" ht="13.5" customHeight="1">
      <c r="A15" s="4">
        <v>14</v>
      </c>
      <c r="B15" s="19" t="str">
        <f t="shared" si="0"/>
        <v>Hr. Helmut Weinhae</v>
      </c>
      <c r="C15" s="9" t="s">
        <v>44</v>
      </c>
      <c r="D15" s="9" t="s">
        <v>45</v>
      </c>
      <c r="E15" s="9" t="s">
        <v>46</v>
      </c>
      <c r="F15" s="8">
        <v>32746</v>
      </c>
      <c r="G15" s="67" t="str">
        <f t="shared" si="1"/>
        <v>helmut.weinhae@sportovec.cz</v>
      </c>
      <c r="H15" s="53">
        <f t="shared" ca="1" si="2"/>
        <v>35.440586119672751</v>
      </c>
      <c r="I15" s="65" t="str">
        <f t="shared" ca="1" si="3"/>
        <v>NORMAL</v>
      </c>
      <c r="J15" s="9">
        <v>156</v>
      </c>
      <c r="K15" s="10">
        <v>68.3</v>
      </c>
      <c r="L15" s="9" t="s">
        <v>172</v>
      </c>
      <c r="M15" s="9" t="s">
        <v>30</v>
      </c>
      <c r="N15" s="9" t="s">
        <v>4</v>
      </c>
      <c r="O15" s="22" t="s">
        <v>151</v>
      </c>
      <c r="P15" s="9" t="s">
        <v>153</v>
      </c>
      <c r="Q15" s="9" t="s">
        <v>156</v>
      </c>
      <c r="R15" s="9" t="s">
        <v>163</v>
      </c>
      <c r="S15" s="72" t="str">
        <f>VLOOKUP(R15,ZEMĚ!$A$1:$C$14,2,0)</f>
        <v>DE</v>
      </c>
      <c r="T15" s="10">
        <f t="shared" si="4"/>
        <v>61.417322834645667</v>
      </c>
      <c r="U15" s="55">
        <f t="shared" si="5"/>
        <v>150.26000000000002</v>
      </c>
      <c r="V15" s="66">
        <f t="shared" si="6"/>
        <v>28.065417488494408</v>
      </c>
    </row>
    <row r="16" spans="1:26" ht="13.5" customHeight="1">
      <c r="A16" s="4">
        <v>15</v>
      </c>
      <c r="B16" s="19" t="str">
        <f t="shared" si="0"/>
        <v>Prof. Milena Schotin</v>
      </c>
      <c r="C16" s="9" t="s">
        <v>48</v>
      </c>
      <c r="D16" s="9" t="s">
        <v>49</v>
      </c>
      <c r="E16" s="9" t="s">
        <v>50</v>
      </c>
      <c r="F16" s="8">
        <v>23804</v>
      </c>
      <c r="G16" s="67" t="str">
        <f t="shared" si="1"/>
        <v>milena.schotin@sportovec.cz</v>
      </c>
      <c r="H16" s="53">
        <f t="shared" ca="1" si="2"/>
        <v>59.939216256659051</v>
      </c>
      <c r="I16" s="65" t="str">
        <f t="shared" ca="1" si="3"/>
        <v>NORMAL</v>
      </c>
      <c r="J16" s="9">
        <v>156</v>
      </c>
      <c r="K16" s="10">
        <v>105.3</v>
      </c>
      <c r="L16" s="9" t="s">
        <v>172</v>
      </c>
      <c r="M16" s="9" t="s">
        <v>35</v>
      </c>
      <c r="N16" s="9" t="s">
        <v>4</v>
      </c>
      <c r="O16" s="22" t="s">
        <v>151</v>
      </c>
      <c r="P16" s="9" t="s">
        <v>152</v>
      </c>
      <c r="Q16" s="9" t="s">
        <v>157</v>
      </c>
      <c r="R16" s="9" t="s">
        <v>163</v>
      </c>
      <c r="S16" s="72" t="str">
        <f>VLOOKUP(R16,ZEMĚ!$A$1:$C$14,2,0)</f>
        <v>DE</v>
      </c>
      <c r="T16" s="10">
        <f t="shared" si="4"/>
        <v>61.417322834645667</v>
      </c>
      <c r="U16" s="55">
        <f t="shared" si="5"/>
        <v>231.66000000000003</v>
      </c>
      <c r="V16" s="66">
        <f t="shared" si="6"/>
        <v>43.269230769230766</v>
      </c>
    </row>
    <row r="17" spans="1:28" ht="13.5" customHeight="1">
      <c r="A17" s="4">
        <v>16</v>
      </c>
      <c r="B17" s="19" t="str">
        <f t="shared" si="0"/>
        <v>Hr. Lothar Birnbaum</v>
      </c>
      <c r="C17" s="9" t="s">
        <v>44</v>
      </c>
      <c r="D17" s="9" t="s">
        <v>51</v>
      </c>
      <c r="E17" s="9" t="s">
        <v>52</v>
      </c>
      <c r="F17" s="8">
        <v>32710</v>
      </c>
      <c r="G17" s="67" t="str">
        <f t="shared" si="1"/>
        <v>lothar.birnbaum@sportovec.cz</v>
      </c>
      <c r="H17" s="53">
        <f t="shared" ca="1" si="2"/>
        <v>35.539216256659053</v>
      </c>
      <c r="I17" s="65" t="str">
        <f t="shared" ca="1" si="3"/>
        <v>SENIOR</v>
      </c>
      <c r="J17" s="9">
        <v>165</v>
      </c>
      <c r="K17" s="10">
        <v>48.6</v>
      </c>
      <c r="L17" s="9" t="s">
        <v>170</v>
      </c>
      <c r="M17" s="9" t="s">
        <v>35</v>
      </c>
      <c r="N17" s="9" t="s">
        <v>14</v>
      </c>
      <c r="O17" s="9" t="s">
        <v>143</v>
      </c>
      <c r="P17" s="9" t="s">
        <v>153</v>
      </c>
      <c r="Q17" s="9" t="s">
        <v>157</v>
      </c>
      <c r="R17" s="9" t="s">
        <v>163</v>
      </c>
      <c r="S17" s="72" t="str">
        <f>VLOOKUP(R17,ZEMĚ!$A$1:$C$14,2,0)</f>
        <v>DE</v>
      </c>
      <c r="T17" s="10">
        <f t="shared" si="4"/>
        <v>64.960629921259837</v>
      </c>
      <c r="U17" s="55">
        <f t="shared" si="5"/>
        <v>106.92000000000002</v>
      </c>
      <c r="V17" s="66">
        <f t="shared" si="6"/>
        <v>17.851239669421489</v>
      </c>
      <c r="X17" s="54"/>
    </row>
    <row r="18" spans="1:28" ht="13.5" customHeight="1">
      <c r="A18" s="4">
        <v>17</v>
      </c>
      <c r="B18" s="19" t="str">
        <f t="shared" si="0"/>
        <v>Hr. Pietro Stolze</v>
      </c>
      <c r="C18" s="9" t="s">
        <v>44</v>
      </c>
      <c r="D18" s="9" t="s">
        <v>53</v>
      </c>
      <c r="E18" s="9" t="s">
        <v>54</v>
      </c>
      <c r="F18" s="8">
        <v>26582</v>
      </c>
      <c r="G18" s="67" t="str">
        <f t="shared" si="1"/>
        <v>pietro.stolze@sportovec.cz</v>
      </c>
      <c r="H18" s="53">
        <f t="shared" ca="1" si="2"/>
        <v>52.328257352549464</v>
      </c>
      <c r="I18" s="65" t="str">
        <f t="shared" ca="1" si="3"/>
        <v>NORMAL</v>
      </c>
      <c r="J18" s="9">
        <v>154</v>
      </c>
      <c r="K18" s="10">
        <v>105.9</v>
      </c>
      <c r="L18" s="9" t="s">
        <v>170</v>
      </c>
      <c r="M18" s="9" t="s">
        <v>3</v>
      </c>
      <c r="N18" s="9" t="s">
        <v>4</v>
      </c>
      <c r="O18" s="9" t="s">
        <v>147</v>
      </c>
      <c r="P18" s="9" t="s">
        <v>153</v>
      </c>
      <c r="Q18" s="9" t="s">
        <v>157</v>
      </c>
      <c r="R18" s="9" t="s">
        <v>163</v>
      </c>
      <c r="S18" s="72" t="str">
        <f>VLOOKUP(R18,ZEMĚ!$A$1:$C$14,2,0)</f>
        <v>DE</v>
      </c>
      <c r="T18" s="10">
        <f t="shared" si="4"/>
        <v>60.629921259842519</v>
      </c>
      <c r="U18" s="55">
        <f t="shared" si="5"/>
        <v>232.98000000000002</v>
      </c>
      <c r="V18" s="66">
        <f t="shared" si="6"/>
        <v>44.653398549502448</v>
      </c>
    </row>
    <row r="19" spans="1:28" ht="13.5" customHeight="1">
      <c r="A19" s="4">
        <v>18</v>
      </c>
      <c r="B19" s="19" t="str">
        <f t="shared" si="0"/>
        <v>Hr. Richard  Tlustek</v>
      </c>
      <c r="C19" s="9" t="s">
        <v>44</v>
      </c>
      <c r="D19" s="9" t="s">
        <v>55</v>
      </c>
      <c r="E19" s="9" t="s">
        <v>56</v>
      </c>
      <c r="F19" s="8">
        <v>21793</v>
      </c>
      <c r="G19" s="67" t="str">
        <f t="shared" si="1"/>
        <v>richard .tlustek@sportovec.cz</v>
      </c>
      <c r="H19" s="53">
        <f t="shared" ca="1" si="2"/>
        <v>65.448805297754944</v>
      </c>
      <c r="I19" s="65" t="str">
        <f t="shared" ca="1" si="3"/>
        <v>SENIOR</v>
      </c>
      <c r="J19" s="9">
        <v>184</v>
      </c>
      <c r="K19" s="10">
        <v>71.099999999999994</v>
      </c>
      <c r="L19" s="9" t="s">
        <v>170</v>
      </c>
      <c r="M19" s="9" t="s">
        <v>3</v>
      </c>
      <c r="N19" s="9" t="s">
        <v>14</v>
      </c>
      <c r="O19" s="9" t="s">
        <v>145</v>
      </c>
      <c r="P19" s="9" t="s">
        <v>153</v>
      </c>
      <c r="Q19" s="9" t="s">
        <v>157</v>
      </c>
      <c r="R19" s="9" t="s">
        <v>163</v>
      </c>
      <c r="S19" s="72" t="str">
        <f>VLOOKUP(R19,ZEMĚ!$A$1:$C$14,2,0)</f>
        <v>DE</v>
      </c>
      <c r="T19" s="10">
        <f t="shared" si="4"/>
        <v>72.440944881889763</v>
      </c>
      <c r="U19" s="55">
        <f t="shared" si="5"/>
        <v>156.41999999999999</v>
      </c>
      <c r="V19" s="66">
        <f t="shared" si="6"/>
        <v>21.000708884688088</v>
      </c>
    </row>
    <row r="20" spans="1:28" ht="13.5" customHeight="1">
      <c r="A20" s="4">
        <v>19</v>
      </c>
      <c r="B20" s="19" t="str">
        <f t="shared" si="0"/>
        <v>Dr. Earnestine Raynor</v>
      </c>
      <c r="C20" s="9" t="s">
        <v>18</v>
      </c>
      <c r="D20" s="9" t="s">
        <v>57</v>
      </c>
      <c r="E20" s="9" t="s">
        <v>58</v>
      </c>
      <c r="F20" s="8">
        <v>28262</v>
      </c>
      <c r="G20" s="67" t="str">
        <f t="shared" si="1"/>
        <v>earnestine.raynor@sportovec.cz</v>
      </c>
      <c r="H20" s="53">
        <f t="shared" ca="1" si="2"/>
        <v>47.72551762652207</v>
      </c>
      <c r="I20" s="65" t="str">
        <f t="shared" ca="1" si="3"/>
        <v>SENIOR</v>
      </c>
      <c r="J20" s="9">
        <v>155</v>
      </c>
      <c r="K20" s="10">
        <v>70.3</v>
      </c>
      <c r="L20" s="9" t="s">
        <v>170</v>
      </c>
      <c r="M20" s="9" t="s">
        <v>30</v>
      </c>
      <c r="N20" s="20" t="s">
        <v>14</v>
      </c>
      <c r="O20" s="20" t="s">
        <v>143</v>
      </c>
      <c r="P20" s="9" t="s">
        <v>152</v>
      </c>
      <c r="Q20" s="9" t="s">
        <v>154</v>
      </c>
      <c r="R20" s="9" t="s">
        <v>164</v>
      </c>
      <c r="S20" s="72" t="str">
        <f>VLOOKUP(R20,ZEMĚ!$A$1:$C$14,2,0)</f>
        <v>OZ</v>
      </c>
      <c r="T20" s="10">
        <f t="shared" si="4"/>
        <v>61.023622047244096</v>
      </c>
      <c r="U20" s="55">
        <f t="shared" si="5"/>
        <v>154.66</v>
      </c>
      <c r="V20" s="66">
        <f t="shared" si="6"/>
        <v>29.261186264308009</v>
      </c>
      <c r="X20" s="20"/>
      <c r="Y20" s="20"/>
      <c r="Z20" s="20"/>
      <c r="AA20" s="20"/>
      <c r="AB20" s="20"/>
    </row>
    <row r="21" spans="1:28" ht="13.5" customHeight="1">
      <c r="A21" s="4">
        <v>20</v>
      </c>
      <c r="B21" s="19" t="str">
        <f t="shared" si="0"/>
        <v>Mr. Jason Gaylord</v>
      </c>
      <c r="C21" s="9" t="s">
        <v>23</v>
      </c>
      <c r="D21" s="9" t="s">
        <v>60</v>
      </c>
      <c r="E21" s="9" t="s">
        <v>61</v>
      </c>
      <c r="F21" s="8">
        <v>27767</v>
      </c>
      <c r="G21" s="67" t="str">
        <f t="shared" si="1"/>
        <v>jason.gaylord@sportovec.cz</v>
      </c>
      <c r="H21" s="53">
        <f t="shared" ca="1" si="2"/>
        <v>49.081682010083711</v>
      </c>
      <c r="I21" s="65" t="str">
        <f t="shared" ca="1" si="3"/>
        <v>SENIOR</v>
      </c>
      <c r="J21" s="9">
        <v>170</v>
      </c>
      <c r="K21" s="10">
        <v>54.7</v>
      </c>
      <c r="L21" s="9" t="s">
        <v>141</v>
      </c>
      <c r="M21" s="9" t="s">
        <v>9</v>
      </c>
      <c r="N21" s="9" t="s">
        <v>14</v>
      </c>
      <c r="O21" s="9" t="s">
        <v>143</v>
      </c>
      <c r="P21" s="9" t="s">
        <v>153</v>
      </c>
      <c r="Q21" s="9" t="s">
        <v>154</v>
      </c>
      <c r="R21" s="9" t="s">
        <v>164</v>
      </c>
      <c r="S21" s="72" t="str">
        <f>VLOOKUP(R21,ZEMĚ!$A$1:$C$14,2,0)</f>
        <v>OZ</v>
      </c>
      <c r="T21" s="10">
        <f t="shared" si="4"/>
        <v>66.929133858267718</v>
      </c>
      <c r="U21" s="55">
        <f t="shared" si="5"/>
        <v>120.34000000000002</v>
      </c>
      <c r="V21" s="66">
        <f t="shared" si="6"/>
        <v>18.927335640138413</v>
      </c>
      <c r="X21" s="24"/>
      <c r="Y21" s="20"/>
      <c r="Z21" s="20"/>
      <c r="AA21" s="20"/>
      <c r="AB21" s="20"/>
    </row>
    <row r="22" spans="1:28" ht="13.5" customHeight="1">
      <c r="A22" s="4">
        <v>21</v>
      </c>
      <c r="B22" s="19" t="str">
        <f t="shared" si="0"/>
        <v>Mr. Kendrick Sauer</v>
      </c>
      <c r="C22" s="9" t="s">
        <v>23</v>
      </c>
      <c r="D22" s="9" t="s">
        <v>62</v>
      </c>
      <c r="E22" s="9" t="s">
        <v>63</v>
      </c>
      <c r="F22" s="8">
        <v>35268</v>
      </c>
      <c r="G22" s="67" t="str">
        <f t="shared" si="1"/>
        <v>kendrick.sauer@sportovec.cz</v>
      </c>
      <c r="H22" s="53">
        <f t="shared" ca="1" si="2"/>
        <v>28.53099707857686</v>
      </c>
      <c r="I22" s="65" t="str">
        <f t="shared" ca="1" si="3"/>
        <v>SENIOR</v>
      </c>
      <c r="J22" s="9">
        <v>161</v>
      </c>
      <c r="K22" s="10">
        <v>100.9</v>
      </c>
      <c r="L22" s="9" t="s">
        <v>21</v>
      </c>
      <c r="M22" s="9" t="s">
        <v>22</v>
      </c>
      <c r="N22" s="9" t="s">
        <v>14</v>
      </c>
      <c r="O22" s="9" t="s">
        <v>143</v>
      </c>
      <c r="P22" s="9" t="s">
        <v>153</v>
      </c>
      <c r="Q22" s="9" t="s">
        <v>154</v>
      </c>
      <c r="R22" s="9" t="s">
        <v>164</v>
      </c>
      <c r="S22" s="72" t="str">
        <f>VLOOKUP(R22,ZEMĚ!$A$1:$C$14,2,0)</f>
        <v>OZ</v>
      </c>
      <c r="T22" s="10">
        <f t="shared" si="4"/>
        <v>63.385826771653541</v>
      </c>
      <c r="U22" s="55">
        <f t="shared" si="5"/>
        <v>221.98000000000002</v>
      </c>
      <c r="V22" s="66">
        <f t="shared" si="6"/>
        <v>38.92596736237028</v>
      </c>
      <c r="X22" s="24"/>
      <c r="Y22" s="20"/>
      <c r="Z22" s="20"/>
      <c r="AA22" s="20"/>
      <c r="AB22" s="20"/>
    </row>
    <row r="23" spans="1:28" ht="13.5" customHeight="1">
      <c r="A23" s="4">
        <v>22</v>
      </c>
      <c r="B23" s="19" t="str">
        <f t="shared" si="0"/>
        <v>Dr. Annabell Olson</v>
      </c>
      <c r="C23" s="9" t="s">
        <v>18</v>
      </c>
      <c r="D23" s="9" t="s">
        <v>64</v>
      </c>
      <c r="E23" s="9" t="s">
        <v>65</v>
      </c>
      <c r="F23" s="8">
        <v>38093</v>
      </c>
      <c r="G23" s="67" t="str">
        <f t="shared" si="1"/>
        <v>annabell.olson@sportovec.cz</v>
      </c>
      <c r="H23" s="53">
        <f t="shared" ca="1" si="2"/>
        <v>20.791271051179599</v>
      </c>
      <c r="I23" s="65" t="str">
        <f t="shared" ca="1" si="3"/>
        <v>NORMAL</v>
      </c>
      <c r="J23" s="9">
        <v>193</v>
      </c>
      <c r="K23" s="10">
        <v>84.3</v>
      </c>
      <c r="L23" s="9" t="s">
        <v>169</v>
      </c>
      <c r="M23" s="9" t="s">
        <v>30</v>
      </c>
      <c r="N23" s="24" t="s">
        <v>4</v>
      </c>
      <c r="O23" s="20" t="s">
        <v>151</v>
      </c>
      <c r="P23" s="9" t="s">
        <v>152</v>
      </c>
      <c r="Q23" s="9" t="s">
        <v>154</v>
      </c>
      <c r="R23" s="9" t="s">
        <v>164</v>
      </c>
      <c r="S23" s="72" t="str">
        <f>VLOOKUP(R23,ZEMĚ!$A$1:$C$14,2,0)</f>
        <v>OZ</v>
      </c>
      <c r="T23" s="10">
        <f t="shared" si="4"/>
        <v>75.984251968503941</v>
      </c>
      <c r="U23" s="55">
        <f t="shared" si="5"/>
        <v>185.46</v>
      </c>
      <c r="V23" s="66">
        <f t="shared" si="6"/>
        <v>22.631480039732612</v>
      </c>
      <c r="X23" s="20"/>
      <c r="Y23" s="20"/>
      <c r="Z23" s="20"/>
      <c r="AA23" s="20"/>
      <c r="AB23" s="20"/>
    </row>
    <row r="24" spans="1:28" ht="13.5" customHeight="1">
      <c r="A24" s="4">
        <v>23</v>
      </c>
      <c r="B24" s="19" t="str">
        <f t="shared" si="0"/>
        <v>Dr. Jena Upton</v>
      </c>
      <c r="C24" s="9" t="s">
        <v>18</v>
      </c>
      <c r="D24" s="9" t="s">
        <v>66</v>
      </c>
      <c r="E24" s="9" t="s">
        <v>67</v>
      </c>
      <c r="F24" s="8">
        <v>20437</v>
      </c>
      <c r="G24" s="67" t="str">
        <f t="shared" si="1"/>
        <v>jena.upton@sportovec.cz</v>
      </c>
      <c r="H24" s="53">
        <f t="shared" ca="1" si="2"/>
        <v>69.163873790905626</v>
      </c>
      <c r="I24" s="65" t="str">
        <f t="shared" ca="1" si="3"/>
        <v>NORMAL</v>
      </c>
      <c r="J24" s="9">
        <v>164</v>
      </c>
      <c r="K24" s="10">
        <v>66.8</v>
      </c>
      <c r="L24" s="9" t="s">
        <v>170</v>
      </c>
      <c r="M24" s="9" t="s">
        <v>35</v>
      </c>
      <c r="N24" s="24" t="s">
        <v>14</v>
      </c>
      <c r="O24" s="20" t="s">
        <v>143</v>
      </c>
      <c r="P24" s="9" t="s">
        <v>152</v>
      </c>
      <c r="Q24" s="9" t="s">
        <v>154</v>
      </c>
      <c r="R24" s="9" t="s">
        <v>164</v>
      </c>
      <c r="S24" s="72" t="str">
        <f>VLOOKUP(R24,ZEMĚ!$A$1:$C$14,2,0)</f>
        <v>OZ</v>
      </c>
      <c r="T24" s="10">
        <f t="shared" si="4"/>
        <v>64.566929133858267</v>
      </c>
      <c r="U24" s="55">
        <f t="shared" si="5"/>
        <v>146.96</v>
      </c>
      <c r="V24" s="66">
        <f t="shared" si="6"/>
        <v>24.836406900654374</v>
      </c>
      <c r="X24" s="20"/>
      <c r="Y24" s="20"/>
      <c r="Z24" s="20"/>
      <c r="AA24" s="20"/>
      <c r="AB24" s="20"/>
    </row>
    <row r="25" spans="1:28" ht="13.5" customHeight="1">
      <c r="A25" s="4">
        <v>24</v>
      </c>
      <c r="B25" s="19" t="str">
        <f t="shared" si="0"/>
        <v>Dr. Shanny Bins</v>
      </c>
      <c r="C25" s="9" t="s">
        <v>18</v>
      </c>
      <c r="D25" s="9" t="s">
        <v>68</v>
      </c>
      <c r="E25" s="9" t="s">
        <v>69</v>
      </c>
      <c r="F25" s="8">
        <v>36400</v>
      </c>
      <c r="G25" s="67" t="str">
        <f t="shared" si="1"/>
        <v>shanny.bins@sportovec.cz</v>
      </c>
      <c r="H25" s="53">
        <f t="shared" ca="1" si="2"/>
        <v>25.429627215563162</v>
      </c>
      <c r="I25" s="65" t="str">
        <f t="shared" ca="1" si="3"/>
        <v>SENIOR</v>
      </c>
      <c r="J25" s="9">
        <v>206</v>
      </c>
      <c r="K25" s="10">
        <v>59.4</v>
      </c>
      <c r="L25" s="9" t="s">
        <v>171</v>
      </c>
      <c r="M25" s="9" t="s">
        <v>22</v>
      </c>
      <c r="N25" s="20" t="s">
        <v>4</v>
      </c>
      <c r="O25" s="20" t="s">
        <v>150</v>
      </c>
      <c r="P25" s="9" t="s">
        <v>152</v>
      </c>
      <c r="Q25" s="9" t="s">
        <v>154</v>
      </c>
      <c r="R25" s="9" t="s">
        <v>164</v>
      </c>
      <c r="S25" s="72" t="str">
        <f>VLOOKUP(R25,ZEMĚ!$A$1:$C$14,2,0)</f>
        <v>OZ</v>
      </c>
      <c r="T25" s="10">
        <f t="shared" si="4"/>
        <v>81.102362204724415</v>
      </c>
      <c r="U25" s="55">
        <f t="shared" si="5"/>
        <v>130.68</v>
      </c>
      <c r="V25" s="66">
        <f t="shared" si="6"/>
        <v>13.997549250636252</v>
      </c>
      <c r="X25" s="24"/>
      <c r="Y25" s="20"/>
      <c r="Z25" s="20"/>
      <c r="AA25" s="20"/>
      <c r="AB25" s="20"/>
    </row>
    <row r="26" spans="1:28" ht="13.5" customHeight="1">
      <c r="A26" s="4">
        <v>25</v>
      </c>
      <c r="B26" s="19" t="str">
        <f t="shared" si="0"/>
        <v>Dr. Tia Abshire</v>
      </c>
      <c r="C26" s="9" t="s">
        <v>18</v>
      </c>
      <c r="D26" s="9" t="s">
        <v>70</v>
      </c>
      <c r="E26" s="9" t="s">
        <v>71</v>
      </c>
      <c r="F26" s="8">
        <v>24309</v>
      </c>
      <c r="G26" s="67" t="str">
        <f t="shared" si="1"/>
        <v>tia.abshire@sportovec.cz</v>
      </c>
      <c r="H26" s="53">
        <f t="shared" ca="1" si="2"/>
        <v>58.555654612823439</v>
      </c>
      <c r="I26" s="65" t="str">
        <f t="shared" ca="1" si="3"/>
        <v>NORMAL</v>
      </c>
      <c r="J26" s="9">
        <v>203</v>
      </c>
      <c r="K26" s="10">
        <v>77.8</v>
      </c>
      <c r="L26" s="9" t="s">
        <v>171</v>
      </c>
      <c r="M26" s="9" t="s">
        <v>30</v>
      </c>
      <c r="N26" s="20" t="s">
        <v>14</v>
      </c>
      <c r="O26" s="20" t="s">
        <v>143</v>
      </c>
      <c r="P26" s="9" t="s">
        <v>152</v>
      </c>
      <c r="Q26" s="9" t="s">
        <v>154</v>
      </c>
      <c r="R26" s="9" t="s">
        <v>164</v>
      </c>
      <c r="S26" s="72" t="str">
        <f>VLOOKUP(R26,ZEMĚ!$A$1:$C$14,2,0)</f>
        <v>OZ</v>
      </c>
      <c r="T26" s="10">
        <f t="shared" si="4"/>
        <v>79.921259842519689</v>
      </c>
      <c r="U26" s="55">
        <f t="shared" si="5"/>
        <v>171.16</v>
      </c>
      <c r="V26" s="66">
        <f t="shared" si="6"/>
        <v>18.87937101118688</v>
      </c>
    </row>
    <row r="27" spans="1:28" ht="13.5" customHeight="1">
      <c r="A27" s="4">
        <v>26</v>
      </c>
      <c r="B27" s="19" t="str">
        <f t="shared" si="0"/>
        <v>Ms. Isabel Runolfsdottir</v>
      </c>
      <c r="C27" s="9" t="s">
        <v>0</v>
      </c>
      <c r="D27" s="9" t="s">
        <v>72</v>
      </c>
      <c r="E27" s="9" t="s">
        <v>73</v>
      </c>
      <c r="F27" s="8">
        <v>28570</v>
      </c>
      <c r="G27" s="67" t="str">
        <f t="shared" si="1"/>
        <v>isabel.runolfsdottir@sportovec.cz</v>
      </c>
      <c r="H27" s="53">
        <f t="shared" ca="1" si="2"/>
        <v>46.881682010083708</v>
      </c>
      <c r="I27" s="65" t="str">
        <f t="shared" ca="1" si="3"/>
        <v>SENIOR</v>
      </c>
      <c r="J27" s="9">
        <v>201</v>
      </c>
      <c r="K27" s="10">
        <v>85.9</v>
      </c>
      <c r="L27" s="9" t="s">
        <v>170</v>
      </c>
      <c r="M27" s="9" t="s">
        <v>74</v>
      </c>
      <c r="N27" s="24" t="s">
        <v>14</v>
      </c>
      <c r="O27" s="20" t="s">
        <v>143</v>
      </c>
      <c r="P27" s="9" t="s">
        <v>152</v>
      </c>
      <c r="Q27" s="9" t="s">
        <v>154</v>
      </c>
      <c r="R27" s="9" t="s">
        <v>164</v>
      </c>
      <c r="S27" s="72" t="str">
        <f>VLOOKUP(R27,ZEMĚ!$A$1:$C$14,2,0)</f>
        <v>OZ</v>
      </c>
      <c r="T27" s="10">
        <f t="shared" si="4"/>
        <v>79.133858267716533</v>
      </c>
      <c r="U27" s="55">
        <f t="shared" si="5"/>
        <v>188.98000000000002</v>
      </c>
      <c r="V27" s="66">
        <f t="shared" si="6"/>
        <v>21.261849954209062</v>
      </c>
    </row>
    <row r="28" spans="1:28" ht="13.5" customHeight="1">
      <c r="A28" s="4">
        <v>27</v>
      </c>
      <c r="B28" s="19" t="str">
        <f t="shared" si="0"/>
        <v>Hr. Barney Wesack</v>
      </c>
      <c r="C28" s="9" t="s">
        <v>44</v>
      </c>
      <c r="D28" s="9" t="s">
        <v>75</v>
      </c>
      <c r="E28" s="9" t="s">
        <v>76</v>
      </c>
      <c r="F28" s="8">
        <v>25767</v>
      </c>
      <c r="G28" s="67" t="str">
        <f t="shared" si="1"/>
        <v>barney.wesack@sportovec.cz</v>
      </c>
      <c r="H28" s="53">
        <f t="shared" ca="1" si="2"/>
        <v>54.561134064878232</v>
      </c>
      <c r="I28" s="65" t="str">
        <f t="shared" ca="1" si="3"/>
        <v>SENIOR</v>
      </c>
      <c r="J28" s="9">
        <v>199</v>
      </c>
      <c r="K28" s="10">
        <v>93.4</v>
      </c>
      <c r="L28" s="9" t="s">
        <v>171</v>
      </c>
      <c r="M28" s="9" t="s">
        <v>74</v>
      </c>
      <c r="N28" s="9" t="s">
        <v>14</v>
      </c>
      <c r="O28" s="9" t="s">
        <v>143</v>
      </c>
      <c r="P28" s="9" t="s">
        <v>153</v>
      </c>
      <c r="Q28" s="9" t="s">
        <v>157</v>
      </c>
      <c r="R28" s="9" t="s">
        <v>164</v>
      </c>
      <c r="S28" s="72" t="str">
        <f>VLOOKUP(R28,ZEMĚ!$A$1:$C$14,2,0)</f>
        <v>OZ</v>
      </c>
      <c r="T28" s="10">
        <f t="shared" si="4"/>
        <v>78.346456692913378</v>
      </c>
      <c r="U28" s="55">
        <f t="shared" si="5"/>
        <v>205.48000000000002</v>
      </c>
      <c r="V28" s="66">
        <f t="shared" si="6"/>
        <v>23.585262998409132</v>
      </c>
    </row>
    <row r="29" spans="1:28" ht="13.5" customHeight="1">
      <c r="A29" s="4">
        <v>28</v>
      </c>
      <c r="B29" s="19" t="str">
        <f t="shared" si="0"/>
        <v>Hr. Baruch Kade</v>
      </c>
      <c r="C29" s="9" t="s">
        <v>44</v>
      </c>
      <c r="D29" s="9" t="s">
        <v>78</v>
      </c>
      <c r="E29" s="9" t="s">
        <v>79</v>
      </c>
      <c r="F29" s="8">
        <v>30020</v>
      </c>
      <c r="G29" s="67" t="str">
        <f t="shared" si="1"/>
        <v>baruch.kade@sportovec.cz</v>
      </c>
      <c r="H29" s="53">
        <f t="shared" ca="1" si="2"/>
        <v>42.90907927035768</v>
      </c>
      <c r="I29" s="65" t="str">
        <f t="shared" ca="1" si="3"/>
        <v>SENIOR</v>
      </c>
      <c r="J29" s="9">
        <v>174</v>
      </c>
      <c r="K29" s="10">
        <v>95.5</v>
      </c>
      <c r="L29" s="9" t="s">
        <v>172</v>
      </c>
      <c r="M29" s="9" t="s">
        <v>9</v>
      </c>
      <c r="N29" s="9" t="s">
        <v>4</v>
      </c>
      <c r="O29" s="9" t="s">
        <v>142</v>
      </c>
      <c r="P29" s="9" t="s">
        <v>153</v>
      </c>
      <c r="Q29" s="9" t="s">
        <v>157</v>
      </c>
      <c r="R29" s="22" t="s">
        <v>209</v>
      </c>
      <c r="S29" s="72" t="str">
        <f>VLOOKUP(R29,ZEMĚ!$A$1:$C$14,2,0)</f>
        <v>AU</v>
      </c>
      <c r="T29" s="10">
        <f t="shared" si="4"/>
        <v>68.503937007874015</v>
      </c>
      <c r="U29" s="55">
        <f t="shared" si="5"/>
        <v>210.10000000000002</v>
      </c>
      <c r="V29" s="66">
        <f t="shared" si="6"/>
        <v>31.543136477738141</v>
      </c>
    </row>
    <row r="30" spans="1:28" ht="13.5" customHeight="1">
      <c r="A30" s="4">
        <v>29</v>
      </c>
      <c r="B30" s="19" t="str">
        <f t="shared" si="0"/>
        <v>Prof. Liesbeth Rosemann</v>
      </c>
      <c r="C30" s="9" t="s">
        <v>48</v>
      </c>
      <c r="D30" s="9" t="s">
        <v>80</v>
      </c>
      <c r="E30" s="9" t="s">
        <v>81</v>
      </c>
      <c r="F30" s="8">
        <v>34361</v>
      </c>
      <c r="G30" s="67" t="str">
        <f t="shared" si="1"/>
        <v>liesbeth.rosemann@sportovec.cz</v>
      </c>
      <c r="H30" s="53">
        <f t="shared" ca="1" si="2"/>
        <v>31.015928585426177</v>
      </c>
      <c r="I30" s="65" t="str">
        <f t="shared" ca="1" si="3"/>
        <v>SENIOR</v>
      </c>
      <c r="J30" s="9">
        <v>206</v>
      </c>
      <c r="K30" s="10">
        <v>52.2</v>
      </c>
      <c r="L30" s="9" t="s">
        <v>170</v>
      </c>
      <c r="M30" s="9" t="s">
        <v>35</v>
      </c>
      <c r="N30" s="9" t="s">
        <v>14</v>
      </c>
      <c r="O30" s="9" t="s">
        <v>143</v>
      </c>
      <c r="P30" s="9" t="s">
        <v>152</v>
      </c>
      <c r="Q30" s="9" t="s">
        <v>157</v>
      </c>
      <c r="R30" s="22" t="s">
        <v>209</v>
      </c>
      <c r="S30" s="72" t="str">
        <f>VLOOKUP(R30,ZEMĚ!$A$1:$C$14,2,0)</f>
        <v>AU</v>
      </c>
      <c r="T30" s="10">
        <f t="shared" si="4"/>
        <v>81.102362204724415</v>
      </c>
      <c r="U30" s="55">
        <f t="shared" si="5"/>
        <v>114.84000000000002</v>
      </c>
      <c r="V30" s="66">
        <f t="shared" si="6"/>
        <v>12.300876614195495</v>
      </c>
    </row>
    <row r="31" spans="1:28" ht="13.5" customHeight="1">
      <c r="A31" s="4">
        <v>30</v>
      </c>
      <c r="B31" s="19" t="str">
        <f t="shared" si="0"/>
        <v>Mme. Valentine Moreau</v>
      </c>
      <c r="C31" s="9" t="s">
        <v>82</v>
      </c>
      <c r="D31" s="9" t="s">
        <v>83</v>
      </c>
      <c r="E31" s="9" t="s">
        <v>84</v>
      </c>
      <c r="F31" s="8">
        <v>29137</v>
      </c>
      <c r="G31" s="67" t="str">
        <f t="shared" si="1"/>
        <v>valentine.moreau@sportovec.cz</v>
      </c>
      <c r="H31" s="53">
        <f t="shared" ca="1" si="2"/>
        <v>45.328257352549464</v>
      </c>
      <c r="I31" s="65" t="str">
        <f t="shared" ca="1" si="3"/>
        <v>NORMAL</v>
      </c>
      <c r="J31" s="9">
        <v>147</v>
      </c>
      <c r="K31" s="10">
        <v>74.599999999999994</v>
      </c>
      <c r="L31" s="9" t="s">
        <v>170</v>
      </c>
      <c r="M31" s="9" t="s">
        <v>74</v>
      </c>
      <c r="N31" s="9" t="s">
        <v>14</v>
      </c>
      <c r="O31" s="9" t="s">
        <v>144</v>
      </c>
      <c r="P31" s="9" t="s">
        <v>152</v>
      </c>
      <c r="Q31" s="9" t="s">
        <v>158</v>
      </c>
      <c r="R31" s="9" t="s">
        <v>165</v>
      </c>
      <c r="S31" s="72" t="str">
        <f>VLOOKUP(R31,ZEMĚ!$A$1:$C$14,2,0)</f>
        <v>FR</v>
      </c>
      <c r="T31" s="10">
        <f t="shared" si="4"/>
        <v>57.874015748031496</v>
      </c>
      <c r="U31" s="55">
        <f t="shared" si="5"/>
        <v>164.12</v>
      </c>
      <c r="V31" s="66">
        <f t="shared" si="6"/>
        <v>34.52265259845435</v>
      </c>
    </row>
    <row r="32" spans="1:28" ht="13.5" customHeight="1">
      <c r="A32" s="4">
        <v>31</v>
      </c>
      <c r="B32" s="19" t="str">
        <f t="shared" si="0"/>
        <v>Mme. Paulette Durand</v>
      </c>
      <c r="C32" s="9" t="s">
        <v>82</v>
      </c>
      <c r="D32" s="9" t="s">
        <v>86</v>
      </c>
      <c r="E32" s="9" t="s">
        <v>87</v>
      </c>
      <c r="F32" s="8">
        <v>32867</v>
      </c>
      <c r="G32" s="67" t="str">
        <f t="shared" si="1"/>
        <v>paulette.durand@sportovec.cz</v>
      </c>
      <c r="H32" s="53">
        <f t="shared" ca="1" si="2"/>
        <v>35.109079270357682</v>
      </c>
      <c r="I32" s="65" t="str">
        <f t="shared" ca="1" si="3"/>
        <v>SENIOR</v>
      </c>
      <c r="J32" s="9">
        <v>180</v>
      </c>
      <c r="K32" s="10">
        <v>81.7</v>
      </c>
      <c r="L32" s="9" t="s">
        <v>171</v>
      </c>
      <c r="M32" s="9" t="s">
        <v>9</v>
      </c>
      <c r="N32" s="9" t="s">
        <v>4</v>
      </c>
      <c r="O32" s="22" t="s">
        <v>151</v>
      </c>
      <c r="P32" s="9" t="s">
        <v>152</v>
      </c>
      <c r="Q32" s="9" t="s">
        <v>158</v>
      </c>
      <c r="R32" s="9" t="s">
        <v>165</v>
      </c>
      <c r="S32" s="72" t="str">
        <f>VLOOKUP(R32,ZEMĚ!$A$1:$C$14,2,0)</f>
        <v>FR</v>
      </c>
      <c r="T32" s="10">
        <f t="shared" si="4"/>
        <v>70.866141732283467</v>
      </c>
      <c r="U32" s="55">
        <f t="shared" si="5"/>
        <v>179.74</v>
      </c>
      <c r="V32" s="66">
        <f t="shared" si="6"/>
        <v>25.216049382716047</v>
      </c>
    </row>
    <row r="33" spans="1:22" ht="13.5" customHeight="1">
      <c r="A33" s="4">
        <v>32</v>
      </c>
      <c r="B33" s="19" t="str">
        <f t="shared" si="0"/>
        <v>Mme. Laure-Alix Chevalier</v>
      </c>
      <c r="C33" s="9" t="s">
        <v>82</v>
      </c>
      <c r="D33" s="9" t="s">
        <v>88</v>
      </c>
      <c r="E33" s="9" t="s">
        <v>89</v>
      </c>
      <c r="F33" s="8">
        <v>25925</v>
      </c>
      <c r="G33" s="67" t="str">
        <f t="shared" si="1"/>
        <v>laure-alix.chevalier@sportovec.cz</v>
      </c>
      <c r="H33" s="53">
        <f t="shared" ca="1" si="2"/>
        <v>54.128257352549461</v>
      </c>
      <c r="I33" s="65" t="str">
        <f t="shared" ca="1" si="3"/>
        <v>NORMAL</v>
      </c>
      <c r="J33" s="9">
        <v>181</v>
      </c>
      <c r="K33" s="10">
        <v>78.099999999999994</v>
      </c>
      <c r="L33" s="9" t="s">
        <v>170</v>
      </c>
      <c r="M33" s="9" t="s">
        <v>35</v>
      </c>
      <c r="N33" s="9" t="s">
        <v>14</v>
      </c>
      <c r="O33" s="9" t="s">
        <v>143</v>
      </c>
      <c r="P33" s="9" t="s">
        <v>152</v>
      </c>
      <c r="Q33" s="9" t="s">
        <v>158</v>
      </c>
      <c r="R33" s="9" t="s">
        <v>165</v>
      </c>
      <c r="S33" s="72" t="str">
        <f>VLOOKUP(R33,ZEMĚ!$A$1:$C$14,2,0)</f>
        <v>FR</v>
      </c>
      <c r="T33" s="10">
        <f t="shared" si="4"/>
        <v>71.259842519685037</v>
      </c>
      <c r="U33" s="55">
        <f t="shared" si="5"/>
        <v>171.82</v>
      </c>
      <c r="V33" s="66">
        <f t="shared" si="6"/>
        <v>23.839321144043222</v>
      </c>
    </row>
    <row r="34" spans="1:22" ht="13.5" customHeight="1">
      <c r="A34" s="4">
        <v>33</v>
      </c>
      <c r="B34" s="19" t="str">
        <f t="shared" ref="B34:B51" si="7">(CONCATENATE(C34," ",D34," ",E34))</f>
        <v>M. Claude Toussaint</v>
      </c>
      <c r="C34" s="9" t="s">
        <v>90</v>
      </c>
      <c r="D34" s="9" t="s">
        <v>91</v>
      </c>
      <c r="E34" s="9" t="s">
        <v>92</v>
      </c>
      <c r="F34" s="8">
        <v>29529</v>
      </c>
      <c r="G34" s="67" t="str">
        <f t="shared" ref="G34:G51" si="8">LOWER(D34 &amp; "." &amp; E34 &amp; "@sportovec.cz")</f>
        <v>claude.toussaint@sportovec.cz</v>
      </c>
      <c r="H34" s="53">
        <f t="shared" ca="1" si="2"/>
        <v>44.254284749809734</v>
      </c>
      <c r="I34" s="65" t="str">
        <f t="shared" ca="1" si="3"/>
        <v>SENIOR</v>
      </c>
      <c r="J34" s="9">
        <v>149</v>
      </c>
      <c r="K34" s="10">
        <v>57.1</v>
      </c>
      <c r="L34" s="9" t="s">
        <v>169</v>
      </c>
      <c r="M34" s="9" t="s">
        <v>35</v>
      </c>
      <c r="N34" s="9" t="s">
        <v>14</v>
      </c>
      <c r="O34" s="9" t="s">
        <v>145</v>
      </c>
      <c r="P34" s="9" t="s">
        <v>153</v>
      </c>
      <c r="Q34" s="9" t="s">
        <v>158</v>
      </c>
      <c r="R34" s="9" t="s">
        <v>165</v>
      </c>
      <c r="S34" s="72" t="str">
        <f>VLOOKUP(R34,ZEMĚ!$A$1:$C$14,2,0)</f>
        <v>FR</v>
      </c>
      <c r="T34" s="10">
        <f t="shared" si="4"/>
        <v>58.661417322834644</v>
      </c>
      <c r="U34" s="55">
        <f t="shared" si="5"/>
        <v>125.62000000000002</v>
      </c>
      <c r="V34" s="66">
        <f t="shared" si="6"/>
        <v>25.719562181883699</v>
      </c>
    </row>
    <row r="35" spans="1:22" ht="13.5" customHeight="1">
      <c r="A35" s="4">
        <v>34</v>
      </c>
      <c r="B35" s="19" t="str">
        <f t="shared" si="7"/>
        <v>M. Victor Lenoir</v>
      </c>
      <c r="C35" s="9" t="s">
        <v>90</v>
      </c>
      <c r="D35" s="9" t="s">
        <v>93</v>
      </c>
      <c r="E35" s="9" t="s">
        <v>94</v>
      </c>
      <c r="F35" s="8">
        <v>33527</v>
      </c>
      <c r="G35" s="67" t="str">
        <f t="shared" si="8"/>
        <v>victor.lenoir@sportovec.cz</v>
      </c>
      <c r="H35" s="53">
        <f t="shared" ca="1" si="2"/>
        <v>33.300860092275492</v>
      </c>
      <c r="I35" s="65" t="str">
        <f t="shared" ca="1" si="3"/>
        <v>SENIOR</v>
      </c>
      <c r="J35" s="9">
        <v>146</v>
      </c>
      <c r="K35" s="52">
        <v>56.1</v>
      </c>
      <c r="L35" s="9" t="s">
        <v>170</v>
      </c>
      <c r="M35" s="9" t="s">
        <v>74</v>
      </c>
      <c r="N35" s="9" t="s">
        <v>14</v>
      </c>
      <c r="O35" s="9" t="s">
        <v>143</v>
      </c>
      <c r="P35" s="9" t="s">
        <v>153</v>
      </c>
      <c r="Q35" s="9" t="s">
        <v>158</v>
      </c>
      <c r="R35" s="9" t="s">
        <v>165</v>
      </c>
      <c r="S35" s="72" t="str">
        <f>VLOOKUP(R35,ZEMĚ!$A$1:$C$14,2,0)</f>
        <v>FR</v>
      </c>
      <c r="T35" s="10">
        <f t="shared" si="4"/>
        <v>57.480314960629919</v>
      </c>
      <c r="U35" s="55">
        <f t="shared" si="5"/>
        <v>123.42000000000002</v>
      </c>
      <c r="V35" s="66">
        <f t="shared" si="6"/>
        <v>26.318258585100399</v>
      </c>
    </row>
    <row r="36" spans="1:22" ht="13.5" customHeight="1">
      <c r="A36" s="4">
        <v>35</v>
      </c>
      <c r="B36" s="19" t="str">
        <f t="shared" si="7"/>
        <v>M. Arthur Lenoir</v>
      </c>
      <c r="C36" s="9" t="s">
        <v>90</v>
      </c>
      <c r="D36" s="9" t="s">
        <v>95</v>
      </c>
      <c r="E36" s="9" t="s">
        <v>94</v>
      </c>
      <c r="F36" s="8">
        <v>20300</v>
      </c>
      <c r="G36" s="67" t="str">
        <f t="shared" si="8"/>
        <v>arthur.lenoir@sportovec.cz</v>
      </c>
      <c r="H36" s="53">
        <f t="shared" ca="1" si="2"/>
        <v>69.53921625665906</v>
      </c>
      <c r="I36" s="65" t="str">
        <f t="shared" ca="1" si="3"/>
        <v>NORMAL</v>
      </c>
      <c r="J36" s="9">
        <v>189</v>
      </c>
      <c r="K36" s="10">
        <v>88.6</v>
      </c>
      <c r="L36" s="9" t="s">
        <v>171</v>
      </c>
      <c r="M36" s="9" t="s">
        <v>35</v>
      </c>
      <c r="N36" s="9" t="s">
        <v>14</v>
      </c>
      <c r="O36" s="9" t="s">
        <v>143</v>
      </c>
      <c r="P36" s="9" t="s">
        <v>153</v>
      </c>
      <c r="Q36" s="9" t="s">
        <v>158</v>
      </c>
      <c r="R36" s="9" t="s">
        <v>165</v>
      </c>
      <c r="S36" s="72" t="str">
        <f>VLOOKUP(R36,ZEMĚ!$A$1:$C$14,2,0)</f>
        <v>FR</v>
      </c>
      <c r="T36" s="10">
        <f t="shared" si="4"/>
        <v>74.40944881889763</v>
      </c>
      <c r="U36" s="55">
        <f t="shared" si="5"/>
        <v>194.92000000000002</v>
      </c>
      <c r="V36" s="66">
        <f t="shared" si="6"/>
        <v>24.803336972649142</v>
      </c>
    </row>
    <row r="37" spans="1:22" ht="13.5" customHeight="1">
      <c r="A37" s="4">
        <v>36</v>
      </c>
      <c r="B37" s="19" t="str">
        <f t="shared" si="7"/>
        <v>M. Benjamin Lebrun-Brun</v>
      </c>
      <c r="C37" s="9" t="s">
        <v>90</v>
      </c>
      <c r="D37" s="9" t="s">
        <v>96</v>
      </c>
      <c r="E37" s="9" t="s">
        <v>97</v>
      </c>
      <c r="F37" s="8">
        <v>27428</v>
      </c>
      <c r="G37" s="67" t="str">
        <f t="shared" si="8"/>
        <v>benjamin.lebrun-brun@sportovec.cz</v>
      </c>
      <c r="H37" s="53">
        <f t="shared" ca="1" si="2"/>
        <v>50.010449133371381</v>
      </c>
      <c r="I37" s="65" t="str">
        <f t="shared" ca="1" si="3"/>
        <v>SENIOR</v>
      </c>
      <c r="J37" s="9">
        <v>155</v>
      </c>
      <c r="K37" s="10">
        <v>78.2</v>
      </c>
      <c r="L37" s="9" t="s">
        <v>141</v>
      </c>
      <c r="M37" s="9" t="s">
        <v>9</v>
      </c>
      <c r="N37" s="9" t="s">
        <v>14</v>
      </c>
      <c r="O37" s="9" t="s">
        <v>145</v>
      </c>
      <c r="P37" s="9" t="s">
        <v>153</v>
      </c>
      <c r="Q37" s="9" t="s">
        <v>158</v>
      </c>
      <c r="R37" s="9" t="s">
        <v>165</v>
      </c>
      <c r="S37" s="72" t="str">
        <f>VLOOKUP(R37,ZEMĚ!$A$1:$C$14,2,0)</f>
        <v>FR</v>
      </c>
      <c r="T37" s="10">
        <f t="shared" si="4"/>
        <v>61.023622047244096</v>
      </c>
      <c r="U37" s="55">
        <f t="shared" si="5"/>
        <v>172.04000000000002</v>
      </c>
      <c r="V37" s="66">
        <f t="shared" si="6"/>
        <v>32.549427679500518</v>
      </c>
    </row>
    <row r="38" spans="1:22" ht="13.5" customHeight="1">
      <c r="A38" s="4">
        <v>37</v>
      </c>
      <c r="B38" s="19" t="str">
        <f t="shared" si="7"/>
        <v>M. Antoine Maillard</v>
      </c>
      <c r="C38" s="9" t="s">
        <v>90</v>
      </c>
      <c r="D38" s="9" t="s">
        <v>98</v>
      </c>
      <c r="E38" s="9" t="s">
        <v>99</v>
      </c>
      <c r="F38" s="8">
        <v>31585</v>
      </c>
      <c r="G38" s="67" t="str">
        <f t="shared" si="8"/>
        <v>antoine.maillard@sportovec.cz</v>
      </c>
      <c r="H38" s="53">
        <f t="shared" ca="1" si="2"/>
        <v>38.621408037480968</v>
      </c>
      <c r="I38" s="65" t="str">
        <f t="shared" ca="1" si="3"/>
        <v>SENIOR</v>
      </c>
      <c r="J38" s="9">
        <v>197</v>
      </c>
      <c r="K38" s="10">
        <v>95.8</v>
      </c>
      <c r="L38" s="9" t="s">
        <v>170</v>
      </c>
      <c r="M38" s="9" t="s">
        <v>22</v>
      </c>
      <c r="N38" s="9" t="s">
        <v>4</v>
      </c>
      <c r="O38" s="22" t="s">
        <v>151</v>
      </c>
      <c r="P38" s="9" t="s">
        <v>153</v>
      </c>
      <c r="Q38" s="9" t="s">
        <v>158</v>
      </c>
      <c r="R38" s="9" t="s">
        <v>165</v>
      </c>
      <c r="S38" s="72" t="str">
        <f>VLOOKUP(R38,ZEMĚ!$A$1:$C$14,2,0)</f>
        <v>FR</v>
      </c>
      <c r="T38" s="10">
        <f t="shared" si="4"/>
        <v>77.559055118110237</v>
      </c>
      <c r="U38" s="55">
        <f t="shared" si="5"/>
        <v>210.76000000000002</v>
      </c>
      <c r="V38" s="66">
        <f t="shared" si="6"/>
        <v>24.684995748408873</v>
      </c>
    </row>
    <row r="39" spans="1:22" ht="13.5" customHeight="1">
      <c r="A39" s="4">
        <v>38</v>
      </c>
      <c r="B39" s="19" t="str">
        <f t="shared" si="7"/>
        <v>M. Bernard Hoarau-Guyon</v>
      </c>
      <c r="C39" s="9" t="s">
        <v>90</v>
      </c>
      <c r="D39" s="9" t="s">
        <v>100</v>
      </c>
      <c r="E39" s="9" t="s">
        <v>101</v>
      </c>
      <c r="F39" s="8">
        <v>30327</v>
      </c>
      <c r="G39" s="67" t="str">
        <f t="shared" si="8"/>
        <v>bernard.hoarau-guyon@sportovec.cz</v>
      </c>
      <c r="H39" s="53">
        <f t="shared" ca="1" si="2"/>
        <v>42.067983379946725</v>
      </c>
      <c r="I39" s="65" t="str">
        <f t="shared" ca="1" si="3"/>
        <v>NORMAL</v>
      </c>
      <c r="J39" s="9">
        <v>179</v>
      </c>
      <c r="K39" s="10">
        <v>59.7</v>
      </c>
      <c r="L39" s="9" t="s">
        <v>172</v>
      </c>
      <c r="M39" s="9" t="s">
        <v>9</v>
      </c>
      <c r="N39" s="9" t="s">
        <v>14</v>
      </c>
      <c r="O39" s="9" t="s">
        <v>143</v>
      </c>
      <c r="P39" s="9" t="s">
        <v>153</v>
      </c>
      <c r="Q39" s="9" t="s">
        <v>158</v>
      </c>
      <c r="R39" s="9" t="s">
        <v>165</v>
      </c>
      <c r="S39" s="72" t="str">
        <f>VLOOKUP(R39,ZEMĚ!$A$1:$C$14,2,0)</f>
        <v>FR</v>
      </c>
      <c r="T39" s="10">
        <f t="shared" si="4"/>
        <v>70.472440944881882</v>
      </c>
      <c r="U39" s="55">
        <f t="shared" si="5"/>
        <v>131.34</v>
      </c>
      <c r="V39" s="66">
        <f t="shared" si="6"/>
        <v>18.632377266627135</v>
      </c>
    </row>
    <row r="40" spans="1:22" ht="13.5" customHeight="1">
      <c r="A40" s="4">
        <v>39</v>
      </c>
      <c r="B40" s="19" t="str">
        <f t="shared" si="7"/>
        <v>Sr. Hidalgo Tercero</v>
      </c>
      <c r="C40" s="9" t="s">
        <v>10</v>
      </c>
      <c r="D40" s="9" t="s">
        <v>102</v>
      </c>
      <c r="E40" s="9" t="s">
        <v>103</v>
      </c>
      <c r="F40" s="8">
        <v>31016</v>
      </c>
      <c r="G40" s="67" t="str">
        <f t="shared" si="8"/>
        <v>hidalgo.tercero@sportovec.cz</v>
      </c>
      <c r="H40" s="53">
        <f t="shared" ca="1" si="2"/>
        <v>40.180312147070012</v>
      </c>
      <c r="I40" s="65" t="str">
        <f t="shared" ca="1" si="3"/>
        <v>SENIOR</v>
      </c>
      <c r="J40" s="9">
        <v>196</v>
      </c>
      <c r="K40" s="10">
        <v>77.7</v>
      </c>
      <c r="L40" s="9" t="s">
        <v>172</v>
      </c>
      <c r="M40" s="9" t="s">
        <v>22</v>
      </c>
      <c r="N40" s="9" t="s">
        <v>14</v>
      </c>
      <c r="O40" s="9" t="s">
        <v>143</v>
      </c>
      <c r="P40" s="9" t="s">
        <v>153</v>
      </c>
      <c r="Q40" s="9" t="s">
        <v>159</v>
      </c>
      <c r="R40" s="9" t="s">
        <v>166</v>
      </c>
      <c r="S40" s="72" t="str">
        <f>VLOOKUP(R40,ZEMĚ!$A$1:$C$14,2,0)</f>
        <v>ES</v>
      </c>
      <c r="T40" s="10">
        <f t="shared" si="4"/>
        <v>77.165354330708666</v>
      </c>
      <c r="U40" s="55">
        <f t="shared" si="5"/>
        <v>170.94000000000003</v>
      </c>
      <c r="V40" s="66">
        <f t="shared" si="6"/>
        <v>20.225947521865891</v>
      </c>
    </row>
    <row r="41" spans="1:22" ht="13.5" customHeight="1">
      <c r="A41" s="4">
        <v>40</v>
      </c>
      <c r="B41" s="19" t="str">
        <f t="shared" si="7"/>
        <v>Sr. Hadalgo Polanco</v>
      </c>
      <c r="C41" s="9" t="s">
        <v>10</v>
      </c>
      <c r="D41" s="9" t="s">
        <v>106</v>
      </c>
      <c r="E41" s="9" t="s">
        <v>107</v>
      </c>
      <c r="F41" s="8">
        <v>39619</v>
      </c>
      <c r="G41" s="67" t="str">
        <f t="shared" si="8"/>
        <v>hadalgo.polanco@sportovec.cz</v>
      </c>
      <c r="H41" s="53">
        <f t="shared" ca="1" si="2"/>
        <v>16.610449133371382</v>
      </c>
      <c r="I41" s="65" t="str">
        <f t="shared" ca="1" si="3"/>
        <v>SENIOR</v>
      </c>
      <c r="J41" s="9">
        <v>159</v>
      </c>
      <c r="K41" s="52">
        <v>98.2</v>
      </c>
      <c r="L41" s="9" t="s">
        <v>170</v>
      </c>
      <c r="M41" s="9" t="s">
        <v>3</v>
      </c>
      <c r="N41" s="9" t="s">
        <v>4</v>
      </c>
      <c r="O41" s="22" t="s">
        <v>151</v>
      </c>
      <c r="P41" s="9" t="s">
        <v>153</v>
      </c>
      <c r="Q41" s="9" t="s">
        <v>159</v>
      </c>
      <c r="R41" s="9" t="s">
        <v>166</v>
      </c>
      <c r="S41" s="72" t="str">
        <f>VLOOKUP(R41,ZEMĚ!$A$1:$C$14,2,0)</f>
        <v>ES</v>
      </c>
      <c r="T41" s="10">
        <f t="shared" si="4"/>
        <v>62.598425196850393</v>
      </c>
      <c r="U41" s="55">
        <f t="shared" si="5"/>
        <v>216.04000000000002</v>
      </c>
      <c r="V41" s="66">
        <f t="shared" si="6"/>
        <v>38.843400181954827</v>
      </c>
    </row>
    <row r="42" spans="1:22" ht="13.5" customHeight="1">
      <c r="A42" s="4">
        <v>41</v>
      </c>
      <c r="B42" s="19" t="str">
        <f t="shared" si="7"/>
        <v>Sra. Laura Oliviera</v>
      </c>
      <c r="C42" s="9" t="s">
        <v>108</v>
      </c>
      <c r="D42" s="9" t="s">
        <v>109</v>
      </c>
      <c r="E42" s="9" t="s">
        <v>110</v>
      </c>
      <c r="F42" s="8">
        <v>27076</v>
      </c>
      <c r="G42" s="67" t="str">
        <f t="shared" si="8"/>
        <v>laura.oliviera@sportovec.cz</v>
      </c>
      <c r="H42" s="53">
        <f t="shared" ca="1" si="2"/>
        <v>50.974832695015216</v>
      </c>
      <c r="I42" s="65" t="str">
        <f t="shared" ca="1" si="3"/>
        <v>NORMAL</v>
      </c>
      <c r="J42" s="9">
        <v>154</v>
      </c>
      <c r="K42" s="10">
        <v>51.9</v>
      </c>
      <c r="L42" s="9" t="s">
        <v>171</v>
      </c>
      <c r="M42" s="9" t="s">
        <v>9</v>
      </c>
      <c r="N42" s="9" t="s">
        <v>4</v>
      </c>
      <c r="O42" s="22" t="s">
        <v>151</v>
      </c>
      <c r="P42" s="9" t="s">
        <v>152</v>
      </c>
      <c r="Q42" s="9" t="s">
        <v>159</v>
      </c>
      <c r="R42" s="9" t="s">
        <v>166</v>
      </c>
      <c r="S42" s="72" t="str">
        <f>VLOOKUP(R42,ZEMĚ!$A$1:$C$14,2,0)</f>
        <v>ES</v>
      </c>
      <c r="T42" s="10">
        <f t="shared" si="4"/>
        <v>60.629921259842519</v>
      </c>
      <c r="U42" s="55">
        <f t="shared" si="5"/>
        <v>114.18</v>
      </c>
      <c r="V42" s="66">
        <f t="shared" si="6"/>
        <v>21.883960195648509</v>
      </c>
    </row>
    <row r="43" spans="1:22" ht="13.5" customHeight="1">
      <c r="A43" s="4">
        <v>42</v>
      </c>
      <c r="B43" s="19" t="str">
        <f t="shared" si="7"/>
        <v>Sra. Ainhoa Garza</v>
      </c>
      <c r="C43" s="9" t="s">
        <v>108</v>
      </c>
      <c r="D43" s="9" t="s">
        <v>111</v>
      </c>
      <c r="E43" s="9" t="s">
        <v>112</v>
      </c>
      <c r="F43" s="8">
        <v>32941</v>
      </c>
      <c r="G43" s="67" t="str">
        <f t="shared" si="8"/>
        <v>ainhoa.garza@sportovec.cz</v>
      </c>
      <c r="H43" s="53">
        <f t="shared" ca="1" si="2"/>
        <v>34.906339544330287</v>
      </c>
      <c r="I43" s="65" t="str">
        <f t="shared" ca="1" si="3"/>
        <v>SENIOR</v>
      </c>
      <c r="J43" s="9">
        <v>185</v>
      </c>
      <c r="K43" s="10">
        <v>55.6</v>
      </c>
      <c r="L43" s="9" t="s">
        <v>141</v>
      </c>
      <c r="M43" s="9" t="s">
        <v>35</v>
      </c>
      <c r="N43" s="9" t="s">
        <v>14</v>
      </c>
      <c r="O43" s="9" t="s">
        <v>144</v>
      </c>
      <c r="P43" s="9" t="s">
        <v>152</v>
      </c>
      <c r="Q43" s="9" t="s">
        <v>159</v>
      </c>
      <c r="R43" s="9" t="s">
        <v>166</v>
      </c>
      <c r="S43" s="72" t="str">
        <f>VLOOKUP(R43,ZEMĚ!$A$1:$C$14,2,0)</f>
        <v>ES</v>
      </c>
      <c r="T43" s="10">
        <f t="shared" si="4"/>
        <v>72.834645669291334</v>
      </c>
      <c r="U43" s="55">
        <f t="shared" si="5"/>
        <v>122.32000000000001</v>
      </c>
      <c r="V43" s="66">
        <f t="shared" si="6"/>
        <v>16.245434623813001</v>
      </c>
    </row>
    <row r="44" spans="1:22" ht="13.5" customHeight="1">
      <c r="A44" s="4">
        <v>43</v>
      </c>
      <c r="B44" s="19" t="str">
        <f t="shared" si="7"/>
        <v>Sra. Isabel Banda</v>
      </c>
      <c r="C44" s="9" t="s">
        <v>108</v>
      </c>
      <c r="D44" s="9" t="s">
        <v>72</v>
      </c>
      <c r="E44" s="9" t="s">
        <v>114</v>
      </c>
      <c r="F44" s="8">
        <v>21927</v>
      </c>
      <c r="G44" s="67" t="str">
        <f t="shared" si="8"/>
        <v>isabel.banda@sportovec.cz</v>
      </c>
      <c r="H44" s="53">
        <f t="shared" ca="1" si="2"/>
        <v>65.081682010083711</v>
      </c>
      <c r="I44" s="65" t="str">
        <f t="shared" ca="1" si="3"/>
        <v>NORMAL</v>
      </c>
      <c r="J44" s="9">
        <v>178</v>
      </c>
      <c r="K44" s="10">
        <v>102.3</v>
      </c>
      <c r="L44" s="9" t="s">
        <v>13</v>
      </c>
      <c r="M44" s="9" t="s">
        <v>35</v>
      </c>
      <c r="N44" s="9" t="s">
        <v>14</v>
      </c>
      <c r="O44" s="9" t="s">
        <v>143</v>
      </c>
      <c r="P44" s="9" t="s">
        <v>152</v>
      </c>
      <c r="Q44" s="9" t="s">
        <v>159</v>
      </c>
      <c r="R44" s="9" t="s">
        <v>166</v>
      </c>
      <c r="S44" s="72" t="str">
        <f>VLOOKUP(R44,ZEMĚ!$A$1:$C$14,2,0)</f>
        <v>ES</v>
      </c>
      <c r="T44" s="10">
        <f t="shared" si="4"/>
        <v>70.078740157480311</v>
      </c>
      <c r="U44" s="55">
        <f t="shared" si="5"/>
        <v>225.06</v>
      </c>
      <c r="V44" s="66">
        <f t="shared" si="6"/>
        <v>32.287589950763788</v>
      </c>
    </row>
    <row r="45" spans="1:22" ht="13.5" customHeight="1">
      <c r="A45" s="4">
        <v>44</v>
      </c>
      <c r="B45" s="19" t="str">
        <f t="shared" si="7"/>
        <v>Sra. Carolota Mateos</v>
      </c>
      <c r="C45" s="9" t="s">
        <v>108</v>
      </c>
      <c r="D45" s="9" t="s">
        <v>115</v>
      </c>
      <c r="E45" s="9" t="s">
        <v>116</v>
      </c>
      <c r="F45" s="8">
        <v>23952</v>
      </c>
      <c r="G45" s="67" t="str">
        <f t="shared" si="8"/>
        <v>carolota.mateos@sportovec.cz</v>
      </c>
      <c r="H45" s="53">
        <f t="shared" ca="1" si="2"/>
        <v>59.53373680460426</v>
      </c>
      <c r="I45" s="65" t="str">
        <f t="shared" ca="1" si="3"/>
        <v>SENIOR</v>
      </c>
      <c r="J45" s="9">
        <v>187</v>
      </c>
      <c r="K45" s="10">
        <v>58.8</v>
      </c>
      <c r="L45" s="9" t="s">
        <v>172</v>
      </c>
      <c r="M45" s="9" t="s">
        <v>9</v>
      </c>
      <c r="N45" s="9" t="s">
        <v>14</v>
      </c>
      <c r="O45" s="9" t="s">
        <v>145</v>
      </c>
      <c r="P45" s="9" t="s">
        <v>152</v>
      </c>
      <c r="Q45" s="9" t="s">
        <v>159</v>
      </c>
      <c r="R45" s="9" t="s">
        <v>166</v>
      </c>
      <c r="S45" s="72" t="str">
        <f>VLOOKUP(R45,ZEMĚ!$A$1:$C$14,2,0)</f>
        <v>ES</v>
      </c>
      <c r="T45" s="10">
        <f t="shared" si="4"/>
        <v>73.622047244094489</v>
      </c>
      <c r="U45" s="55">
        <f t="shared" si="5"/>
        <v>129.36000000000001</v>
      </c>
      <c r="V45" s="66">
        <f t="shared" si="6"/>
        <v>16.814893191112123</v>
      </c>
    </row>
    <row r="46" spans="1:22" ht="13.5" customHeight="1">
      <c r="A46" s="4">
        <v>45</v>
      </c>
      <c r="B46" s="19" t="str">
        <f t="shared" si="7"/>
        <v>Mw. Elize Prins</v>
      </c>
      <c r="C46" s="9" t="s">
        <v>117</v>
      </c>
      <c r="D46" s="9" t="s">
        <v>118</v>
      </c>
      <c r="E46" s="9" t="s">
        <v>119</v>
      </c>
      <c r="F46" s="8">
        <v>34827</v>
      </c>
      <c r="G46" s="67" t="str">
        <f t="shared" si="8"/>
        <v>elize.prins@sportovec.cz</v>
      </c>
      <c r="H46" s="53">
        <f t="shared" ca="1" si="2"/>
        <v>29.739216256659052</v>
      </c>
      <c r="I46" s="65" t="str">
        <f t="shared" ca="1" si="3"/>
        <v>SENIOR</v>
      </c>
      <c r="J46" s="9">
        <v>160</v>
      </c>
      <c r="K46" s="10">
        <v>63.8</v>
      </c>
      <c r="L46" s="9" t="s">
        <v>170</v>
      </c>
      <c r="M46" s="9" t="s">
        <v>35</v>
      </c>
      <c r="N46" s="9" t="s">
        <v>4</v>
      </c>
      <c r="O46" s="9" t="s">
        <v>150</v>
      </c>
      <c r="P46" s="9" t="s">
        <v>152</v>
      </c>
      <c r="Q46" s="9" t="s">
        <v>160</v>
      </c>
      <c r="R46" s="9" t="s">
        <v>167</v>
      </c>
      <c r="S46" s="72" t="str">
        <f>VLOOKUP(R46,ZEMĚ!$A$1:$C$14,2,0)</f>
        <v>DU</v>
      </c>
      <c r="T46" s="10">
        <f t="shared" si="4"/>
        <v>62.99212598425197</v>
      </c>
      <c r="U46" s="55">
        <f t="shared" si="5"/>
        <v>140.36000000000001</v>
      </c>
      <c r="V46" s="66">
        <f t="shared" si="6"/>
        <v>24.921874999999993</v>
      </c>
    </row>
    <row r="47" spans="1:22" ht="13.5" customHeight="1">
      <c r="A47" s="4">
        <v>46</v>
      </c>
      <c r="B47" s="19" t="str">
        <f t="shared" si="7"/>
        <v>dhr. Ryan Pham</v>
      </c>
      <c r="C47" s="9" t="s">
        <v>121</v>
      </c>
      <c r="D47" s="9" t="s">
        <v>122</v>
      </c>
      <c r="E47" s="9" t="s">
        <v>123</v>
      </c>
      <c r="F47" s="8">
        <v>26940</v>
      </c>
      <c r="G47" s="67" t="str">
        <f t="shared" si="8"/>
        <v>ryan.pham@sportovec.cz</v>
      </c>
      <c r="H47" s="53">
        <f t="shared" ca="1" si="2"/>
        <v>51.347435434741243</v>
      </c>
      <c r="I47" s="65" t="str">
        <f t="shared" ca="1" si="3"/>
        <v>NORMAL</v>
      </c>
      <c r="J47" s="9">
        <v>172</v>
      </c>
      <c r="K47" s="10">
        <v>98.6</v>
      </c>
      <c r="L47" s="9" t="s">
        <v>171</v>
      </c>
      <c r="M47" s="9" t="s">
        <v>74</v>
      </c>
      <c r="N47" s="9" t="s">
        <v>4</v>
      </c>
      <c r="O47" s="9" t="s">
        <v>149</v>
      </c>
      <c r="P47" s="9" t="s">
        <v>153</v>
      </c>
      <c r="Q47" s="9" t="s">
        <v>160</v>
      </c>
      <c r="R47" s="9" t="s">
        <v>167</v>
      </c>
      <c r="S47" s="72" t="str">
        <f>VLOOKUP(R47,ZEMĚ!$A$1:$C$14,2,0)</f>
        <v>DU</v>
      </c>
      <c r="T47" s="10">
        <f t="shared" si="4"/>
        <v>67.71653543307086</v>
      </c>
      <c r="U47" s="55">
        <f t="shared" si="5"/>
        <v>216.92000000000002</v>
      </c>
      <c r="V47" s="66">
        <f t="shared" si="6"/>
        <v>33.328826392644672</v>
      </c>
    </row>
    <row r="48" spans="1:22" ht="13.5" customHeight="1">
      <c r="A48" s="4">
        <v>47</v>
      </c>
      <c r="B48" s="19" t="str">
        <f t="shared" si="7"/>
        <v>Mw Elise Rotteveel</v>
      </c>
      <c r="C48" s="9" t="s">
        <v>124</v>
      </c>
      <c r="D48" s="9" t="s">
        <v>125</v>
      </c>
      <c r="E48" s="9" t="s">
        <v>126</v>
      </c>
      <c r="F48" s="8">
        <v>24936</v>
      </c>
      <c r="G48" s="67" t="str">
        <f t="shared" si="8"/>
        <v>elise.rotteveel@sportovec.cz</v>
      </c>
      <c r="H48" s="53">
        <f t="shared" ca="1" si="2"/>
        <v>56.837846393645357</v>
      </c>
      <c r="I48" s="65" t="str">
        <f t="shared" ca="1" si="3"/>
        <v>SENIOR</v>
      </c>
      <c r="J48" s="9">
        <v>184</v>
      </c>
      <c r="K48" s="10">
        <v>61.8</v>
      </c>
      <c r="L48" s="9" t="s">
        <v>172</v>
      </c>
      <c r="M48" s="9" t="s">
        <v>9</v>
      </c>
      <c r="N48" s="9" t="s">
        <v>14</v>
      </c>
      <c r="O48" s="9" t="s">
        <v>148</v>
      </c>
      <c r="P48" s="9" t="s">
        <v>152</v>
      </c>
      <c r="Q48" s="9" t="s">
        <v>160</v>
      </c>
      <c r="R48" s="9" t="s">
        <v>167</v>
      </c>
      <c r="S48" s="72" t="str">
        <f>VLOOKUP(R48,ZEMĚ!$A$1:$C$14,2,0)</f>
        <v>DU</v>
      </c>
      <c r="T48" s="10">
        <f t="shared" si="4"/>
        <v>72.440944881889763</v>
      </c>
      <c r="U48" s="55">
        <f t="shared" si="5"/>
        <v>135.96</v>
      </c>
      <c r="V48" s="66">
        <f t="shared" si="6"/>
        <v>18.253780718336483</v>
      </c>
    </row>
    <row r="49" spans="1:22" ht="13.5" customHeight="1">
      <c r="A49" s="4">
        <v>48</v>
      </c>
      <c r="B49" s="19" t="str">
        <f t="shared" si="7"/>
        <v>Fru. Mirjam Soderberg</v>
      </c>
      <c r="C49" s="9" t="s">
        <v>127</v>
      </c>
      <c r="D49" s="9" t="s">
        <v>128</v>
      </c>
      <c r="E49" s="9" t="s">
        <v>129</v>
      </c>
      <c r="F49" s="8">
        <v>35567</v>
      </c>
      <c r="G49" s="67" t="str">
        <f t="shared" si="8"/>
        <v>mirjam.soderberg@sportovec.cz</v>
      </c>
      <c r="H49" s="53">
        <f t="shared" ca="1" si="2"/>
        <v>27.71181899638508</v>
      </c>
      <c r="I49" s="65" t="str">
        <f t="shared" ca="1" si="3"/>
        <v>SENIOR</v>
      </c>
      <c r="J49" s="9">
        <v>158</v>
      </c>
      <c r="K49" s="52">
        <v>50.3</v>
      </c>
      <c r="L49" s="9" t="s">
        <v>171</v>
      </c>
      <c r="M49" s="9" t="s">
        <v>35</v>
      </c>
      <c r="N49" s="9" t="s">
        <v>4</v>
      </c>
      <c r="O49" s="22" t="s">
        <v>151</v>
      </c>
      <c r="P49" s="9" t="s">
        <v>152</v>
      </c>
      <c r="Q49" s="9" t="s">
        <v>161</v>
      </c>
      <c r="R49" s="9" t="s">
        <v>168</v>
      </c>
      <c r="S49" s="72" t="str">
        <f>VLOOKUP(R49,ZEMĚ!$A$1:$C$14,2,0)</f>
        <v>SV</v>
      </c>
      <c r="T49" s="10">
        <f t="shared" si="4"/>
        <v>62.204724409448815</v>
      </c>
      <c r="U49" s="55">
        <f t="shared" si="5"/>
        <v>110.66</v>
      </c>
      <c r="V49" s="66">
        <f t="shared" si="6"/>
        <v>20.149014580996631</v>
      </c>
    </row>
    <row r="50" spans="1:22" ht="13.5" customHeight="1">
      <c r="A50" s="4">
        <v>49</v>
      </c>
      <c r="B50" s="19" t="str">
        <f t="shared" si="7"/>
        <v>H. Berndt Palsson</v>
      </c>
      <c r="C50" s="9" t="s">
        <v>131</v>
      </c>
      <c r="D50" s="9" t="s">
        <v>132</v>
      </c>
      <c r="E50" s="9" t="s">
        <v>133</v>
      </c>
      <c r="F50" s="8">
        <v>31832</v>
      </c>
      <c r="G50" s="67" t="str">
        <f t="shared" si="8"/>
        <v>berndt.palsson@sportovec.cz</v>
      </c>
      <c r="H50" s="53">
        <f t="shared" ca="1" si="2"/>
        <v>37.944695708713844</v>
      </c>
      <c r="I50" s="65" t="str">
        <f t="shared" ca="1" si="3"/>
        <v>NORMAL</v>
      </c>
      <c r="J50" s="9">
        <v>200</v>
      </c>
      <c r="K50" s="10">
        <v>45.9</v>
      </c>
      <c r="L50" s="9" t="s">
        <v>170</v>
      </c>
      <c r="M50" s="9" t="s">
        <v>3</v>
      </c>
      <c r="N50" s="9" t="s">
        <v>4</v>
      </c>
      <c r="O50" s="22" t="s">
        <v>151</v>
      </c>
      <c r="P50" s="9" t="s">
        <v>153</v>
      </c>
      <c r="Q50" s="9" t="s">
        <v>161</v>
      </c>
      <c r="R50" s="9" t="s">
        <v>168</v>
      </c>
      <c r="S50" s="72" t="str">
        <f>VLOOKUP(R50,ZEMĚ!$A$1:$C$14,2,0)</f>
        <v>SV</v>
      </c>
      <c r="T50" s="10">
        <f t="shared" si="4"/>
        <v>78.740157480314963</v>
      </c>
      <c r="U50" s="55">
        <f t="shared" si="5"/>
        <v>100.98</v>
      </c>
      <c r="V50" s="66">
        <f t="shared" si="6"/>
        <v>11.475</v>
      </c>
    </row>
    <row r="51" spans="1:22" ht="13.5" customHeight="1">
      <c r="A51" s="4">
        <v>50</v>
      </c>
      <c r="B51" s="19" t="str">
        <f t="shared" si="7"/>
        <v>Sr. Adriano Sobrinho</v>
      </c>
      <c r="C51" s="9" t="s">
        <v>10</v>
      </c>
      <c r="D51" s="9" t="s">
        <v>134</v>
      </c>
      <c r="E51" s="9" t="s">
        <v>135</v>
      </c>
      <c r="F51" s="8">
        <v>34178</v>
      </c>
      <c r="G51" s="67" t="str">
        <f t="shared" si="8"/>
        <v>adriano.sobrinho@sportovec.cz</v>
      </c>
      <c r="H51" s="53">
        <f t="shared" ca="1" si="2"/>
        <v>31.517298448439874</v>
      </c>
      <c r="I51" s="65" t="str">
        <f t="shared" ca="1" si="3"/>
        <v>NORMAL</v>
      </c>
      <c r="J51" s="9">
        <v>203</v>
      </c>
      <c r="K51" s="10">
        <v>92.5</v>
      </c>
      <c r="L51" s="9" t="s">
        <v>169</v>
      </c>
      <c r="M51" s="9" t="s">
        <v>30</v>
      </c>
      <c r="N51" s="9" t="s">
        <v>14</v>
      </c>
      <c r="O51" s="9" t="s">
        <v>143</v>
      </c>
      <c r="P51" s="9" t="s">
        <v>153</v>
      </c>
      <c r="Q51" s="9" t="s">
        <v>155</v>
      </c>
      <c r="R51" s="9" t="s">
        <v>162</v>
      </c>
      <c r="S51" s="72" t="str">
        <f>VLOOKUP(R51,ZEMĚ!$A$1:$C$14,2,0)</f>
        <v>BR</v>
      </c>
      <c r="T51" s="10">
        <f t="shared" si="4"/>
        <v>79.921259842519689</v>
      </c>
      <c r="U51" s="55">
        <f t="shared" si="5"/>
        <v>203.50000000000003</v>
      </c>
      <c r="V51" s="66">
        <f t="shared" si="6"/>
        <v>22.446552937465121</v>
      </c>
    </row>
    <row r="52" spans="1:22" ht="13.5" customHeight="1">
      <c r="A52" s="4"/>
      <c r="F52" s="8"/>
      <c r="K52" s="10"/>
      <c r="N52" s="9"/>
      <c r="O52" s="9"/>
      <c r="V52" s="10"/>
    </row>
    <row r="53" spans="1:22" ht="13.5" customHeight="1">
      <c r="A53" s="4"/>
      <c r="F53" s="8"/>
      <c r="K53" s="10"/>
      <c r="N53" s="9"/>
      <c r="O53" s="9"/>
      <c r="V53" s="10"/>
    </row>
    <row r="54" spans="1:22" ht="13.5" customHeight="1">
      <c r="A54" s="4"/>
      <c r="F54" s="8"/>
      <c r="K54" s="10"/>
      <c r="V54" s="10"/>
    </row>
    <row r="55" spans="1:22" ht="13.5" customHeight="1">
      <c r="A55" s="4"/>
      <c r="F55" s="8"/>
      <c r="K55" s="10"/>
      <c r="V55" s="10"/>
    </row>
    <row r="56" spans="1:22" ht="13.5" customHeight="1">
      <c r="A56" s="4"/>
      <c r="F56" s="8"/>
      <c r="K56" s="10"/>
      <c r="V56" s="10"/>
    </row>
    <row r="57" spans="1:22" ht="13.5" customHeight="1">
      <c r="A57" s="4"/>
      <c r="F57" s="8"/>
      <c r="K57" s="10"/>
      <c r="V57" s="10"/>
    </row>
    <row r="58" spans="1:22" ht="13.5" customHeight="1">
      <c r="A58" s="4"/>
      <c r="F58" s="8"/>
      <c r="K58" s="10"/>
      <c r="V58" s="10"/>
    </row>
    <row r="59" spans="1:22" ht="13.5" customHeight="1">
      <c r="A59" s="4"/>
      <c r="F59" s="8"/>
      <c r="K59" s="10"/>
      <c r="V59" s="10"/>
    </row>
    <row r="60" spans="1:22" ht="13.5" customHeight="1">
      <c r="A60" s="4"/>
      <c r="F60" s="8"/>
      <c r="K60" s="10"/>
      <c r="V60" s="10"/>
    </row>
    <row r="61" spans="1:22" ht="13.5" customHeight="1">
      <c r="A61" s="4"/>
      <c r="F61" s="8"/>
      <c r="K61" s="10"/>
      <c r="V61" s="10"/>
    </row>
    <row r="62" spans="1:22" ht="13.5" customHeight="1">
      <c r="A62" s="4"/>
      <c r="F62" s="8"/>
      <c r="K62" s="10"/>
      <c r="V62" s="10"/>
    </row>
    <row r="63" spans="1:22" ht="13.5" customHeight="1">
      <c r="A63" s="4"/>
      <c r="F63" s="8"/>
      <c r="K63" s="10"/>
      <c r="V63" s="10"/>
    </row>
    <row r="64" spans="1:22" ht="13.5" customHeight="1">
      <c r="A64" s="4"/>
      <c r="F64" s="8"/>
      <c r="K64" s="10"/>
      <c r="V64" s="10"/>
    </row>
    <row r="65" spans="1:22" ht="13.5" customHeight="1">
      <c r="A65" s="4"/>
      <c r="F65" s="8"/>
      <c r="K65" s="10"/>
      <c r="V65" s="10"/>
    </row>
    <row r="66" spans="1:22" ht="13.5" customHeight="1">
      <c r="A66" s="4"/>
      <c r="F66" s="8"/>
      <c r="K66" s="10"/>
      <c r="V66" s="10"/>
    </row>
    <row r="67" spans="1:22" ht="13.5" customHeight="1">
      <c r="A67" s="4"/>
      <c r="F67" s="8"/>
      <c r="K67" s="10"/>
      <c r="V67" s="10"/>
    </row>
    <row r="68" spans="1:22" ht="13.5" customHeight="1">
      <c r="A68" s="4"/>
      <c r="F68" s="8"/>
      <c r="K68" s="10"/>
      <c r="V68" s="10"/>
    </row>
    <row r="69" spans="1:22" ht="13.5" customHeight="1">
      <c r="A69" s="4"/>
      <c r="F69" s="8"/>
      <c r="K69" s="10"/>
      <c r="V69" s="10"/>
    </row>
    <row r="70" spans="1:22" ht="13.5" customHeight="1">
      <c r="A70" s="4"/>
      <c r="F70" s="8"/>
      <c r="K70" s="10"/>
      <c r="V70" s="10"/>
    </row>
    <row r="71" spans="1:22" ht="13.5" customHeight="1">
      <c r="A71" s="4"/>
      <c r="F71" s="8"/>
      <c r="K71" s="10"/>
      <c r="V71" s="10"/>
    </row>
    <row r="72" spans="1:22" ht="13.5" customHeight="1">
      <c r="A72" s="4"/>
      <c r="F72" s="8"/>
      <c r="K72" s="10"/>
      <c r="V72" s="10"/>
    </row>
    <row r="73" spans="1:22" ht="13.5" customHeight="1">
      <c r="A73" s="4"/>
      <c r="F73" s="8"/>
      <c r="K73" s="10"/>
      <c r="V73" s="10"/>
    </row>
    <row r="74" spans="1:22" ht="13.5" customHeight="1">
      <c r="A74" s="4"/>
      <c r="F74" s="8"/>
      <c r="K74" s="10"/>
      <c r="V74" s="10"/>
    </row>
    <row r="75" spans="1:22" ht="13.5" customHeight="1">
      <c r="A75" s="4"/>
      <c r="F75" s="8"/>
      <c r="K75" s="10"/>
      <c r="V75" s="10"/>
    </row>
    <row r="76" spans="1:22" ht="13.5" customHeight="1">
      <c r="A76" s="4"/>
      <c r="F76" s="8"/>
      <c r="K76" s="10"/>
      <c r="V76" s="10"/>
    </row>
    <row r="77" spans="1:22" ht="13.5" customHeight="1">
      <c r="A77" s="4"/>
      <c r="F77" s="8"/>
      <c r="K77" s="10"/>
      <c r="V77" s="10"/>
    </row>
    <row r="78" spans="1:22" ht="13.5" customHeight="1">
      <c r="A78" s="4"/>
      <c r="F78" s="8"/>
      <c r="K78" s="10"/>
      <c r="V78" s="10"/>
    </row>
    <row r="79" spans="1:22" ht="13.5" customHeight="1">
      <c r="A79" s="4"/>
      <c r="F79" s="8"/>
      <c r="K79" s="10"/>
      <c r="V79" s="10"/>
    </row>
    <row r="80" spans="1:22" ht="13.5" customHeight="1">
      <c r="A80" s="4"/>
      <c r="F80" s="8"/>
      <c r="K80" s="10"/>
      <c r="V80" s="10"/>
    </row>
    <row r="81" spans="1:22" ht="13.5" customHeight="1">
      <c r="A81" s="4"/>
      <c r="F81" s="8"/>
      <c r="K81" s="10"/>
      <c r="V81" s="10"/>
    </row>
    <row r="82" spans="1:22" ht="13.5" customHeight="1">
      <c r="A82" s="4"/>
      <c r="F82" s="8"/>
      <c r="K82" s="10"/>
      <c r="V82" s="10"/>
    </row>
    <row r="83" spans="1:22" ht="13.5" customHeight="1">
      <c r="A83" s="4"/>
      <c r="F83" s="8"/>
      <c r="K83" s="10"/>
      <c r="V83" s="10"/>
    </row>
    <row r="84" spans="1:22" ht="13.5" customHeight="1">
      <c r="A84" s="4"/>
      <c r="F84" s="8"/>
      <c r="K84" s="10"/>
      <c r="V84" s="10"/>
    </row>
    <row r="85" spans="1:22" ht="13.5" customHeight="1">
      <c r="A85" s="4"/>
      <c r="F85" s="8"/>
      <c r="K85" s="10"/>
      <c r="V85" s="10"/>
    </row>
    <row r="86" spans="1:22" ht="13.5" customHeight="1">
      <c r="A86" s="4"/>
      <c r="F86" s="8"/>
      <c r="K86" s="10"/>
      <c r="V86" s="10"/>
    </row>
    <row r="87" spans="1:22" ht="13.5" customHeight="1">
      <c r="A87" s="4"/>
      <c r="F87" s="8"/>
      <c r="K87" s="10"/>
      <c r="V87" s="10"/>
    </row>
    <row r="88" spans="1:22" ht="13.5" customHeight="1">
      <c r="A88" s="4"/>
      <c r="F88" s="8"/>
      <c r="K88" s="10"/>
      <c r="V88" s="10"/>
    </row>
    <row r="89" spans="1:22" ht="13.5" customHeight="1">
      <c r="A89" s="4"/>
      <c r="F89" s="8"/>
      <c r="K89" s="10"/>
      <c r="V89" s="10"/>
    </row>
    <row r="90" spans="1:22" ht="13.5" customHeight="1">
      <c r="A90" s="4"/>
      <c r="F90" s="8"/>
      <c r="K90" s="10"/>
      <c r="V90" s="10"/>
    </row>
    <row r="91" spans="1:22" ht="13.5" customHeight="1">
      <c r="A91" s="4"/>
      <c r="F91" s="8"/>
      <c r="K91" s="10"/>
      <c r="V91" s="10"/>
    </row>
    <row r="92" spans="1:22" ht="13.5" customHeight="1">
      <c r="A92" s="4"/>
      <c r="F92" s="8"/>
      <c r="K92" s="10"/>
      <c r="V92" s="10"/>
    </row>
    <row r="93" spans="1:22" ht="13.5" customHeight="1">
      <c r="A93" s="4"/>
      <c r="F93" s="8"/>
      <c r="K93" s="10"/>
      <c r="V93" s="10"/>
    </row>
    <row r="94" spans="1:22" ht="13.5" customHeight="1">
      <c r="A94" s="4"/>
      <c r="F94" s="8"/>
      <c r="K94" s="10"/>
      <c r="V94" s="10"/>
    </row>
    <row r="95" spans="1:22" ht="13.5" customHeight="1">
      <c r="A95" s="4"/>
      <c r="F95" s="8"/>
      <c r="K95" s="10"/>
      <c r="V95" s="10"/>
    </row>
    <row r="96" spans="1:22" ht="13.5" customHeight="1">
      <c r="A96" s="4"/>
      <c r="F96" s="8"/>
      <c r="K96" s="10"/>
      <c r="V96" s="10"/>
    </row>
    <row r="97" spans="1:22" ht="13.5" customHeight="1">
      <c r="A97" s="4"/>
      <c r="F97" s="8"/>
      <c r="K97" s="10"/>
      <c r="V97" s="10"/>
    </row>
    <row r="98" spans="1:22" ht="13.5" customHeight="1">
      <c r="A98" s="4"/>
      <c r="F98" s="8"/>
      <c r="K98" s="10"/>
      <c r="V98" s="10"/>
    </row>
    <row r="99" spans="1:22" ht="13.5" customHeight="1">
      <c r="A99" s="4"/>
      <c r="F99" s="8"/>
      <c r="K99" s="10"/>
      <c r="V99" s="10"/>
    </row>
    <row r="100" spans="1:22" ht="13.5" customHeight="1">
      <c r="A100" s="4"/>
      <c r="F100" s="8"/>
      <c r="K100" s="10"/>
      <c r="V100" s="10"/>
    </row>
    <row r="101" spans="1:22" ht="13.5" customHeight="1">
      <c r="A101" s="4"/>
      <c r="F101" s="8"/>
      <c r="K101" s="10"/>
      <c r="V101" s="10"/>
    </row>
    <row r="102" spans="1:22" ht="13.5" customHeight="1">
      <c r="A102" s="4"/>
      <c r="F102" s="8"/>
      <c r="K102" s="10"/>
      <c r="V102" s="10"/>
    </row>
    <row r="103" spans="1:22" ht="13.5" customHeight="1">
      <c r="A103" s="4"/>
      <c r="F103" s="8"/>
      <c r="K103" s="10"/>
      <c r="V103" s="10"/>
    </row>
    <row r="104" spans="1:22" ht="13.5" customHeight="1">
      <c r="A104" s="4"/>
      <c r="F104" s="8"/>
      <c r="K104" s="10"/>
      <c r="V104" s="10"/>
    </row>
    <row r="105" spans="1:22" ht="13.5" customHeight="1">
      <c r="A105" s="4"/>
      <c r="F105" s="8"/>
      <c r="K105" s="10"/>
      <c r="V105" s="10"/>
    </row>
    <row r="106" spans="1:22" ht="13.5" customHeight="1">
      <c r="A106" s="4"/>
      <c r="F106" s="8"/>
      <c r="K106" s="10"/>
      <c r="V106" s="10"/>
    </row>
    <row r="107" spans="1:22" ht="13.5" customHeight="1">
      <c r="A107" s="4"/>
      <c r="F107" s="8"/>
      <c r="K107" s="10"/>
      <c r="V107" s="10"/>
    </row>
    <row r="108" spans="1:22" ht="13.5" customHeight="1">
      <c r="A108" s="4"/>
      <c r="F108" s="8"/>
      <c r="K108" s="10"/>
      <c r="V108" s="10"/>
    </row>
    <row r="109" spans="1:22" ht="13.5" customHeight="1">
      <c r="A109" s="4"/>
      <c r="F109" s="8"/>
      <c r="K109" s="10"/>
      <c r="V109" s="10"/>
    </row>
    <row r="110" spans="1:22" ht="13.5" customHeight="1">
      <c r="A110" s="4"/>
      <c r="F110" s="8"/>
      <c r="K110" s="10"/>
      <c r="V110" s="10"/>
    </row>
    <row r="111" spans="1:22" ht="13.5" customHeight="1">
      <c r="A111" s="4"/>
      <c r="F111" s="8"/>
      <c r="K111" s="10"/>
      <c r="V111" s="10"/>
    </row>
    <row r="112" spans="1:22" ht="13.5" customHeight="1">
      <c r="A112" s="4"/>
      <c r="F112" s="8"/>
      <c r="K112" s="10"/>
      <c r="V112" s="10"/>
    </row>
    <row r="113" spans="1:22" ht="13.5" customHeight="1">
      <c r="A113" s="4"/>
      <c r="F113" s="8"/>
      <c r="K113" s="10"/>
      <c r="V113" s="10"/>
    </row>
    <row r="114" spans="1:22" ht="13.5" customHeight="1">
      <c r="A114" s="4"/>
      <c r="F114" s="8"/>
      <c r="K114" s="10"/>
      <c r="V114" s="10"/>
    </row>
    <row r="115" spans="1:22" ht="13.5" customHeight="1">
      <c r="A115" s="4"/>
      <c r="F115" s="8"/>
      <c r="K115" s="10"/>
      <c r="V115" s="10"/>
    </row>
    <row r="116" spans="1:22" ht="13.5" customHeight="1">
      <c r="A116" s="4"/>
      <c r="F116" s="8"/>
      <c r="K116" s="10"/>
      <c r="V116" s="10"/>
    </row>
    <row r="117" spans="1:22" ht="13.5" customHeight="1">
      <c r="A117" s="4"/>
      <c r="F117" s="8"/>
      <c r="K117" s="10"/>
      <c r="V117" s="10"/>
    </row>
    <row r="118" spans="1:22" ht="13.5" customHeight="1">
      <c r="A118" s="4"/>
      <c r="F118" s="8"/>
      <c r="K118" s="10"/>
      <c r="V118" s="10"/>
    </row>
    <row r="119" spans="1:22" ht="13.5" customHeight="1">
      <c r="A119" s="4"/>
      <c r="F119" s="8"/>
      <c r="K119" s="10"/>
      <c r="V119" s="10"/>
    </row>
    <row r="120" spans="1:22" ht="13.5" customHeight="1">
      <c r="A120" s="4"/>
      <c r="F120" s="8"/>
      <c r="K120" s="10"/>
      <c r="V120" s="10"/>
    </row>
    <row r="121" spans="1:22" ht="13.5" customHeight="1">
      <c r="A121" s="4"/>
      <c r="F121" s="8"/>
      <c r="K121" s="10"/>
      <c r="V121" s="10"/>
    </row>
    <row r="122" spans="1:22" ht="13.5" customHeight="1">
      <c r="A122" s="4"/>
      <c r="F122" s="8"/>
      <c r="K122" s="10"/>
      <c r="V122" s="10"/>
    </row>
    <row r="123" spans="1:22" ht="13.5" customHeight="1">
      <c r="A123" s="4"/>
      <c r="F123" s="8"/>
      <c r="K123" s="10"/>
      <c r="V123" s="10"/>
    </row>
    <row r="124" spans="1:22" ht="13.5" customHeight="1">
      <c r="A124" s="4"/>
      <c r="F124" s="8"/>
      <c r="K124" s="10"/>
      <c r="V124" s="10"/>
    </row>
    <row r="125" spans="1:22" ht="13.5" customHeight="1">
      <c r="A125" s="4"/>
      <c r="F125" s="8"/>
      <c r="K125" s="10"/>
      <c r="V125" s="10"/>
    </row>
    <row r="126" spans="1:22" ht="13.5" customHeight="1">
      <c r="A126" s="4"/>
      <c r="F126" s="8"/>
      <c r="K126" s="10"/>
      <c r="V126" s="10"/>
    </row>
    <row r="127" spans="1:22" ht="13.5" customHeight="1">
      <c r="A127" s="4"/>
      <c r="F127" s="8"/>
      <c r="K127" s="10"/>
      <c r="V127" s="10"/>
    </row>
    <row r="128" spans="1:22" ht="13.5" customHeight="1">
      <c r="A128" s="4"/>
      <c r="F128" s="8"/>
      <c r="K128" s="10"/>
      <c r="V128" s="10"/>
    </row>
    <row r="129" spans="1:22" ht="13.5" customHeight="1">
      <c r="A129" s="4"/>
      <c r="F129" s="8"/>
      <c r="K129" s="10"/>
      <c r="V129" s="10"/>
    </row>
    <row r="130" spans="1:22" ht="13.5" customHeight="1">
      <c r="A130" s="4"/>
      <c r="F130" s="8"/>
      <c r="K130" s="10"/>
      <c r="V130" s="10"/>
    </row>
    <row r="131" spans="1:22" ht="13.5" customHeight="1">
      <c r="A131" s="4"/>
      <c r="F131" s="8"/>
      <c r="K131" s="10"/>
      <c r="V131" s="10"/>
    </row>
    <row r="132" spans="1:22" ht="13.5" customHeight="1">
      <c r="A132" s="4"/>
      <c r="F132" s="8"/>
      <c r="K132" s="10"/>
      <c r="V132" s="10"/>
    </row>
    <row r="133" spans="1:22" ht="13.5" customHeight="1">
      <c r="A133" s="4"/>
      <c r="F133" s="8"/>
      <c r="K133" s="10"/>
      <c r="V133" s="10"/>
    </row>
    <row r="134" spans="1:22" ht="13.5" customHeight="1">
      <c r="A134" s="4"/>
      <c r="F134" s="8"/>
      <c r="K134" s="10"/>
      <c r="V134" s="10"/>
    </row>
    <row r="135" spans="1:22" ht="13.5" customHeight="1">
      <c r="A135" s="4"/>
      <c r="F135" s="8"/>
      <c r="K135" s="10"/>
      <c r="V135" s="10"/>
    </row>
    <row r="136" spans="1:22" ht="13.5" customHeight="1">
      <c r="A136" s="4"/>
      <c r="F136" s="8"/>
      <c r="K136" s="10"/>
      <c r="V136" s="10"/>
    </row>
    <row r="137" spans="1:22" ht="13.5" customHeight="1">
      <c r="A137" s="4"/>
      <c r="F137" s="8"/>
      <c r="K137" s="10"/>
      <c r="V137" s="10"/>
    </row>
    <row r="138" spans="1:22" ht="13.5" customHeight="1">
      <c r="A138" s="4"/>
      <c r="F138" s="8"/>
      <c r="K138" s="10"/>
      <c r="V138" s="10"/>
    </row>
    <row r="139" spans="1:22" ht="13.5" customHeight="1">
      <c r="A139" s="4"/>
      <c r="F139" s="8"/>
      <c r="K139" s="10"/>
      <c r="V139" s="10"/>
    </row>
    <row r="140" spans="1:22" ht="13.5" customHeight="1">
      <c r="A140" s="4"/>
      <c r="F140" s="8"/>
      <c r="K140" s="10"/>
      <c r="V140" s="10"/>
    </row>
    <row r="141" spans="1:22" ht="13.5" customHeight="1">
      <c r="A141" s="4"/>
      <c r="F141" s="8"/>
      <c r="K141" s="10"/>
      <c r="V141" s="10"/>
    </row>
    <row r="142" spans="1:22" ht="13.5" customHeight="1">
      <c r="A142" s="4"/>
      <c r="F142" s="8"/>
      <c r="K142" s="10"/>
      <c r="V142" s="10"/>
    </row>
    <row r="143" spans="1:22" ht="13.5" customHeight="1">
      <c r="A143" s="4"/>
      <c r="F143" s="8"/>
      <c r="K143" s="10"/>
      <c r="V143" s="10"/>
    </row>
    <row r="144" spans="1:22" ht="13.5" customHeight="1">
      <c r="A144" s="4"/>
      <c r="F144" s="8"/>
      <c r="K144" s="10"/>
      <c r="V144" s="10"/>
    </row>
    <row r="145" spans="1:22" ht="13.5" customHeight="1">
      <c r="A145" s="4"/>
      <c r="F145" s="8"/>
      <c r="K145" s="10"/>
      <c r="V145" s="10"/>
    </row>
    <row r="146" spans="1:22" ht="13.5" customHeight="1">
      <c r="A146" s="4"/>
      <c r="F146" s="8"/>
      <c r="K146" s="10"/>
      <c r="V146" s="10"/>
    </row>
    <row r="147" spans="1:22" ht="13.5" customHeight="1">
      <c r="A147" s="4"/>
      <c r="F147" s="8"/>
      <c r="K147" s="10"/>
      <c r="V147" s="10"/>
    </row>
    <row r="148" spans="1:22" ht="13.5" customHeight="1">
      <c r="A148" s="4"/>
      <c r="F148" s="8"/>
      <c r="K148" s="10"/>
      <c r="V148" s="10"/>
    </row>
    <row r="149" spans="1:22" ht="13.5" customHeight="1">
      <c r="A149" s="4"/>
      <c r="F149" s="8"/>
      <c r="K149" s="10"/>
      <c r="V149" s="10"/>
    </row>
    <row r="150" spans="1:22" ht="13.5" customHeight="1">
      <c r="A150" s="4"/>
      <c r="F150" s="8"/>
      <c r="K150" s="10"/>
      <c r="V150" s="10"/>
    </row>
    <row r="151" spans="1:22" ht="13.5" customHeight="1">
      <c r="A151" s="4"/>
      <c r="F151" s="8"/>
      <c r="K151" s="10"/>
      <c r="V151" s="10"/>
    </row>
    <row r="152" spans="1:22" ht="13.5" customHeight="1">
      <c r="A152" s="4"/>
      <c r="F152" s="8"/>
      <c r="K152" s="10"/>
      <c r="V152" s="10"/>
    </row>
    <row r="153" spans="1:22" ht="13.5" customHeight="1">
      <c r="A153" s="4"/>
      <c r="F153" s="8"/>
      <c r="K153" s="10"/>
      <c r="V153" s="10"/>
    </row>
    <row r="154" spans="1:22" ht="13.5" customHeight="1">
      <c r="A154" s="4"/>
      <c r="F154" s="8"/>
      <c r="K154" s="10"/>
      <c r="V154" s="10"/>
    </row>
    <row r="155" spans="1:22" ht="13.5" customHeight="1">
      <c r="A155" s="4"/>
      <c r="F155" s="8"/>
      <c r="K155" s="10"/>
      <c r="V155" s="10"/>
    </row>
    <row r="156" spans="1:22" ht="13.5" customHeight="1">
      <c r="A156" s="4"/>
      <c r="F156" s="8"/>
      <c r="K156" s="10"/>
      <c r="V156" s="10"/>
    </row>
    <row r="157" spans="1:22" ht="13.5" customHeight="1">
      <c r="A157" s="4"/>
      <c r="F157" s="8"/>
      <c r="K157" s="10"/>
      <c r="V157" s="10"/>
    </row>
    <row r="158" spans="1:22" ht="13.5" customHeight="1">
      <c r="A158" s="4"/>
      <c r="F158" s="8"/>
      <c r="K158" s="10"/>
      <c r="V158" s="10"/>
    </row>
    <row r="159" spans="1:22" ht="13.5" customHeight="1">
      <c r="A159" s="4"/>
      <c r="F159" s="8"/>
      <c r="K159" s="10"/>
      <c r="V159" s="10"/>
    </row>
    <row r="160" spans="1:22" ht="13.5" customHeight="1">
      <c r="A160" s="4"/>
      <c r="F160" s="8"/>
      <c r="K160" s="10"/>
      <c r="V160" s="10"/>
    </row>
    <row r="161" spans="1:22" ht="13.5" customHeight="1">
      <c r="A161" s="4"/>
      <c r="F161" s="8"/>
      <c r="K161" s="10"/>
      <c r="V161" s="10"/>
    </row>
    <row r="162" spans="1:22" ht="13.5" customHeight="1">
      <c r="A162" s="4"/>
      <c r="F162" s="8"/>
      <c r="K162" s="10"/>
      <c r="V162" s="10"/>
    </row>
    <row r="163" spans="1:22" ht="13.5" customHeight="1">
      <c r="A163" s="4"/>
      <c r="F163" s="8"/>
      <c r="K163" s="10"/>
      <c r="V163" s="10"/>
    </row>
    <row r="164" spans="1:22" ht="13.5" customHeight="1">
      <c r="A164" s="4"/>
      <c r="F164" s="8"/>
      <c r="K164" s="10"/>
      <c r="V164" s="10"/>
    </row>
    <row r="165" spans="1:22" ht="13.5" customHeight="1">
      <c r="A165" s="4"/>
      <c r="F165" s="8"/>
      <c r="K165" s="10"/>
      <c r="V165" s="10"/>
    </row>
    <row r="166" spans="1:22" ht="13.5" customHeight="1">
      <c r="A166" s="4"/>
      <c r="F166" s="8"/>
      <c r="K166" s="10"/>
      <c r="V166" s="10"/>
    </row>
    <row r="167" spans="1:22" ht="13.5" customHeight="1">
      <c r="A167" s="4"/>
      <c r="F167" s="8"/>
      <c r="K167" s="10"/>
      <c r="V167" s="10"/>
    </row>
    <row r="168" spans="1:22" ht="13.5" customHeight="1">
      <c r="A168" s="4"/>
      <c r="F168" s="8"/>
      <c r="K168" s="10"/>
      <c r="V168" s="10"/>
    </row>
    <row r="169" spans="1:22" ht="13.5" customHeight="1">
      <c r="A169" s="4"/>
      <c r="F169" s="8"/>
      <c r="K169" s="10"/>
      <c r="V169" s="10"/>
    </row>
    <row r="170" spans="1:22" ht="13.5" customHeight="1">
      <c r="A170" s="4"/>
      <c r="F170" s="8"/>
      <c r="K170" s="10"/>
      <c r="V170" s="10"/>
    </row>
    <row r="171" spans="1:22" ht="13.5" customHeight="1">
      <c r="A171" s="4"/>
      <c r="F171" s="8"/>
      <c r="K171" s="10"/>
      <c r="V171" s="10"/>
    </row>
    <row r="172" spans="1:22" ht="13.5" customHeight="1">
      <c r="A172" s="4"/>
      <c r="F172" s="8"/>
      <c r="K172" s="10"/>
      <c r="V172" s="10"/>
    </row>
    <row r="173" spans="1:22" ht="13.5" customHeight="1">
      <c r="A173" s="4"/>
      <c r="F173" s="8"/>
      <c r="K173" s="10"/>
      <c r="V173" s="10"/>
    </row>
    <row r="174" spans="1:22" ht="13.5" customHeight="1">
      <c r="A174" s="4"/>
      <c r="F174" s="8"/>
      <c r="K174" s="10"/>
      <c r="V174" s="10"/>
    </row>
    <row r="175" spans="1:22" ht="13.5" customHeight="1">
      <c r="A175" s="4"/>
      <c r="F175" s="8"/>
      <c r="K175" s="10"/>
      <c r="V175" s="10"/>
    </row>
    <row r="176" spans="1:22" ht="13.5" customHeight="1">
      <c r="A176" s="4"/>
      <c r="F176" s="8"/>
      <c r="K176" s="10"/>
      <c r="V176" s="10"/>
    </row>
    <row r="177" spans="1:22" ht="13.5" customHeight="1">
      <c r="A177" s="4"/>
      <c r="F177" s="8"/>
      <c r="K177" s="10"/>
      <c r="V177" s="10"/>
    </row>
    <row r="178" spans="1:22" ht="13.5" customHeight="1">
      <c r="A178" s="4"/>
      <c r="F178" s="8"/>
      <c r="K178" s="10"/>
      <c r="V178" s="10"/>
    </row>
    <row r="179" spans="1:22" ht="13.5" customHeight="1">
      <c r="A179" s="4"/>
      <c r="F179" s="8"/>
      <c r="K179" s="10"/>
      <c r="V179" s="10"/>
    </row>
    <row r="180" spans="1:22" ht="13.5" customHeight="1">
      <c r="A180" s="4"/>
      <c r="F180" s="8"/>
      <c r="K180" s="10"/>
      <c r="V180" s="10"/>
    </row>
    <row r="181" spans="1:22" ht="13.5" customHeight="1">
      <c r="A181" s="4"/>
      <c r="F181" s="8"/>
      <c r="K181" s="10"/>
      <c r="V181" s="10"/>
    </row>
    <row r="182" spans="1:22" ht="13.5" customHeight="1">
      <c r="A182" s="4"/>
      <c r="F182" s="8"/>
      <c r="K182" s="10"/>
      <c r="V182" s="10"/>
    </row>
    <row r="183" spans="1:22" ht="13.5" customHeight="1">
      <c r="A183" s="4"/>
      <c r="F183" s="8"/>
      <c r="K183" s="10"/>
      <c r="V183" s="10"/>
    </row>
    <row r="184" spans="1:22" ht="13.5" customHeight="1">
      <c r="A184" s="4"/>
      <c r="F184" s="8"/>
      <c r="K184" s="10"/>
      <c r="V184" s="10"/>
    </row>
    <row r="185" spans="1:22" ht="13.5" customHeight="1">
      <c r="A185" s="4"/>
      <c r="F185" s="8"/>
      <c r="K185" s="10"/>
      <c r="V185" s="10"/>
    </row>
    <row r="186" spans="1:22" ht="13.5" customHeight="1">
      <c r="A186" s="4"/>
      <c r="F186" s="8"/>
      <c r="K186" s="10"/>
      <c r="V186" s="10"/>
    </row>
    <row r="187" spans="1:22" ht="13.5" customHeight="1">
      <c r="A187" s="4"/>
      <c r="F187" s="8"/>
      <c r="K187" s="10"/>
      <c r="V187" s="10"/>
    </row>
    <row r="188" spans="1:22" ht="13.5" customHeight="1">
      <c r="A188" s="4"/>
      <c r="F188" s="8"/>
      <c r="K188" s="10"/>
      <c r="V188" s="10"/>
    </row>
    <row r="189" spans="1:22" ht="13.5" customHeight="1">
      <c r="A189" s="4"/>
      <c r="F189" s="8"/>
      <c r="K189" s="10"/>
      <c r="V189" s="10"/>
    </row>
    <row r="190" spans="1:22" ht="13.5" customHeight="1">
      <c r="A190" s="4"/>
      <c r="F190" s="8"/>
      <c r="K190" s="10"/>
      <c r="V190" s="10"/>
    </row>
    <row r="191" spans="1:22" ht="13.5" customHeight="1">
      <c r="A191" s="4"/>
      <c r="F191" s="8"/>
      <c r="K191" s="10"/>
      <c r="V191" s="10"/>
    </row>
    <row r="192" spans="1:22" ht="13.5" customHeight="1">
      <c r="A192" s="4"/>
      <c r="F192" s="8"/>
      <c r="K192" s="10"/>
      <c r="V192" s="10"/>
    </row>
    <row r="193" spans="1:22" ht="13.5" customHeight="1">
      <c r="A193" s="4"/>
      <c r="F193" s="8"/>
      <c r="K193" s="10"/>
      <c r="V193" s="10"/>
    </row>
    <row r="194" spans="1:22" ht="13.5" customHeight="1">
      <c r="A194" s="4"/>
      <c r="F194" s="8"/>
      <c r="K194" s="10"/>
      <c r="V194" s="10"/>
    </row>
    <row r="195" spans="1:22" ht="13.5" customHeight="1">
      <c r="A195" s="4"/>
      <c r="F195" s="8"/>
      <c r="K195" s="10"/>
      <c r="V195" s="10"/>
    </row>
    <row r="196" spans="1:22" ht="13.5" customHeight="1">
      <c r="A196" s="4"/>
      <c r="F196" s="8"/>
      <c r="K196" s="10"/>
      <c r="V196" s="10"/>
    </row>
    <row r="197" spans="1:22" ht="13.5" customHeight="1">
      <c r="A197" s="4"/>
      <c r="F197" s="8"/>
      <c r="K197" s="10"/>
      <c r="V197" s="10"/>
    </row>
    <row r="198" spans="1:22" ht="13.5" customHeight="1">
      <c r="A198" s="4"/>
      <c r="F198" s="8"/>
      <c r="K198" s="10"/>
      <c r="V198" s="10"/>
    </row>
    <row r="199" spans="1:22" ht="13.5" customHeight="1">
      <c r="A199" s="4"/>
      <c r="F199" s="8"/>
      <c r="K199" s="10"/>
      <c r="V199" s="10"/>
    </row>
    <row r="200" spans="1:22" ht="13.5" customHeight="1">
      <c r="A200" s="4"/>
      <c r="F200" s="8"/>
      <c r="K200" s="10"/>
      <c r="V200" s="10"/>
    </row>
    <row r="201" spans="1:22" ht="13.5" customHeight="1">
      <c r="A201" s="4"/>
      <c r="F201" s="8"/>
      <c r="K201" s="10"/>
      <c r="V201" s="10"/>
    </row>
    <row r="202" spans="1:22" ht="13.5" customHeight="1">
      <c r="A202" s="4"/>
      <c r="F202" s="8"/>
      <c r="K202" s="10"/>
      <c r="V202" s="10"/>
    </row>
    <row r="203" spans="1:22" ht="13.5" customHeight="1">
      <c r="A203" s="4"/>
      <c r="F203" s="8"/>
      <c r="K203" s="10"/>
      <c r="V203" s="10"/>
    </row>
    <row r="204" spans="1:22" ht="13.5" customHeight="1">
      <c r="A204" s="4"/>
      <c r="F204" s="8"/>
      <c r="K204" s="10"/>
      <c r="V204" s="10"/>
    </row>
    <row r="205" spans="1:22" ht="13.5" customHeight="1">
      <c r="A205" s="4"/>
      <c r="F205" s="8"/>
      <c r="K205" s="10"/>
      <c r="V205" s="10"/>
    </row>
    <row r="206" spans="1:22" ht="13.5" customHeight="1">
      <c r="A206" s="4"/>
      <c r="F206" s="8"/>
      <c r="K206" s="10"/>
      <c r="V206" s="10"/>
    </row>
    <row r="207" spans="1:22" ht="13.5" customHeight="1">
      <c r="A207" s="4"/>
      <c r="F207" s="8"/>
      <c r="K207" s="10"/>
      <c r="V207" s="10"/>
    </row>
    <row r="208" spans="1:22" ht="13.5" customHeight="1">
      <c r="A208" s="4"/>
      <c r="F208" s="8"/>
      <c r="K208" s="10"/>
      <c r="V208" s="10"/>
    </row>
    <row r="209" spans="1:22" ht="13.5" customHeight="1">
      <c r="A209" s="4"/>
      <c r="F209" s="8"/>
      <c r="K209" s="10"/>
      <c r="V209" s="10"/>
    </row>
    <row r="210" spans="1:22" ht="13.5" customHeight="1">
      <c r="A210" s="4"/>
      <c r="F210" s="8"/>
      <c r="K210" s="10"/>
      <c r="V210" s="10"/>
    </row>
    <row r="211" spans="1:22" ht="13.5" customHeight="1">
      <c r="A211" s="4"/>
      <c r="F211" s="8"/>
      <c r="K211" s="10"/>
      <c r="V211" s="10"/>
    </row>
    <row r="212" spans="1:22" ht="13.5" customHeight="1">
      <c r="A212" s="4"/>
      <c r="F212" s="8"/>
      <c r="K212" s="10"/>
      <c r="V212" s="10"/>
    </row>
    <row r="213" spans="1:22" ht="13.5" customHeight="1">
      <c r="A213" s="4"/>
      <c r="F213" s="8"/>
      <c r="K213" s="10"/>
      <c r="V213" s="10"/>
    </row>
    <row r="214" spans="1:22" ht="13.5" customHeight="1">
      <c r="A214" s="4"/>
      <c r="F214" s="8"/>
      <c r="K214" s="10"/>
      <c r="V214" s="10"/>
    </row>
    <row r="215" spans="1:22" ht="13.5" customHeight="1">
      <c r="A215" s="4"/>
      <c r="F215" s="8"/>
      <c r="K215" s="10"/>
      <c r="V215" s="10"/>
    </row>
    <row r="216" spans="1:22" ht="13.5" customHeight="1">
      <c r="A216" s="4"/>
      <c r="F216" s="8"/>
      <c r="K216" s="10"/>
      <c r="V216" s="10"/>
    </row>
    <row r="217" spans="1:22" ht="13.5" customHeight="1">
      <c r="A217" s="4"/>
      <c r="F217" s="8"/>
      <c r="K217" s="10"/>
      <c r="V217" s="10"/>
    </row>
    <row r="218" spans="1:22" ht="13.5" customHeight="1">
      <c r="A218" s="4"/>
      <c r="F218" s="8"/>
      <c r="K218" s="10"/>
      <c r="V218" s="10"/>
    </row>
    <row r="219" spans="1:22" ht="13.5" customHeight="1">
      <c r="A219" s="4"/>
      <c r="F219" s="8"/>
      <c r="K219" s="10"/>
      <c r="V219" s="10"/>
    </row>
    <row r="220" spans="1:22" ht="13.5" customHeight="1">
      <c r="A220" s="4"/>
      <c r="F220" s="8"/>
      <c r="K220" s="10"/>
      <c r="V220" s="10"/>
    </row>
    <row r="221" spans="1:22" ht="13.5" customHeight="1">
      <c r="A221" s="4"/>
      <c r="F221" s="8"/>
      <c r="K221" s="10"/>
      <c r="V221" s="10"/>
    </row>
    <row r="222" spans="1:22" ht="13.5" customHeight="1">
      <c r="A222" s="4"/>
      <c r="F222" s="8"/>
      <c r="K222" s="10"/>
      <c r="V222" s="10"/>
    </row>
    <row r="223" spans="1:22" ht="13.5" customHeight="1">
      <c r="A223" s="4"/>
      <c r="F223" s="8"/>
      <c r="K223" s="10"/>
      <c r="V223" s="10"/>
    </row>
    <row r="224" spans="1:22" ht="13.5" customHeight="1">
      <c r="A224" s="4"/>
      <c r="F224" s="8"/>
      <c r="K224" s="10"/>
      <c r="V224" s="10"/>
    </row>
    <row r="225" spans="1:22" ht="13.5" customHeight="1">
      <c r="A225" s="4"/>
      <c r="F225" s="8"/>
      <c r="K225" s="10"/>
      <c r="V225" s="10"/>
    </row>
    <row r="226" spans="1:22" ht="13.5" customHeight="1">
      <c r="A226" s="4"/>
      <c r="F226" s="8"/>
      <c r="K226" s="10"/>
      <c r="V226" s="10"/>
    </row>
    <row r="227" spans="1:22" ht="13.5" customHeight="1">
      <c r="A227" s="4"/>
      <c r="F227" s="8"/>
      <c r="K227" s="10"/>
      <c r="V227" s="10"/>
    </row>
    <row r="228" spans="1:22" ht="13.5" customHeight="1">
      <c r="A228" s="4"/>
      <c r="F228" s="8"/>
      <c r="K228" s="10"/>
      <c r="V228" s="10"/>
    </row>
    <row r="229" spans="1:22" ht="13.5" customHeight="1">
      <c r="A229" s="4"/>
      <c r="F229" s="8"/>
      <c r="K229" s="10"/>
      <c r="V229" s="10"/>
    </row>
    <row r="230" spans="1:22" ht="13.5" customHeight="1">
      <c r="A230" s="4"/>
      <c r="F230" s="8"/>
      <c r="K230" s="10"/>
      <c r="V230" s="10"/>
    </row>
    <row r="231" spans="1:22" ht="13.5" customHeight="1">
      <c r="A231" s="4"/>
      <c r="F231" s="8"/>
      <c r="K231" s="10"/>
      <c r="V231" s="10"/>
    </row>
    <row r="232" spans="1:22" ht="13.5" customHeight="1">
      <c r="A232" s="4"/>
      <c r="F232" s="8"/>
      <c r="K232" s="10"/>
      <c r="V232" s="10"/>
    </row>
    <row r="233" spans="1:22" ht="13.5" customHeight="1">
      <c r="A233" s="4"/>
      <c r="F233" s="8"/>
      <c r="K233" s="10"/>
      <c r="V233" s="10"/>
    </row>
    <row r="234" spans="1:22" ht="13.5" customHeight="1">
      <c r="A234" s="4"/>
      <c r="F234" s="8"/>
      <c r="K234" s="10"/>
      <c r="V234" s="10"/>
    </row>
    <row r="235" spans="1:22" ht="13.5" customHeight="1">
      <c r="A235" s="4"/>
      <c r="F235" s="8"/>
      <c r="K235" s="10"/>
      <c r="V235" s="10"/>
    </row>
    <row r="236" spans="1:22" ht="13.5" customHeight="1">
      <c r="A236" s="4"/>
      <c r="F236" s="8"/>
      <c r="K236" s="10"/>
      <c r="V236" s="10"/>
    </row>
    <row r="237" spans="1:22" ht="13.5" customHeight="1">
      <c r="A237" s="4"/>
      <c r="F237" s="8"/>
      <c r="K237" s="10"/>
      <c r="V237" s="10"/>
    </row>
    <row r="238" spans="1:22" ht="13.5" customHeight="1">
      <c r="A238" s="4"/>
      <c r="F238" s="8"/>
      <c r="K238" s="10"/>
      <c r="V238" s="10"/>
    </row>
    <row r="239" spans="1:22" ht="13.5" customHeight="1">
      <c r="A239" s="4"/>
      <c r="F239" s="8"/>
      <c r="K239" s="10"/>
      <c r="V239" s="10"/>
    </row>
    <row r="240" spans="1:22" ht="13.5" customHeight="1">
      <c r="A240" s="4"/>
      <c r="F240" s="8"/>
      <c r="K240" s="10"/>
      <c r="V240" s="10"/>
    </row>
    <row r="241" spans="1:22" ht="13.5" customHeight="1">
      <c r="A241" s="4"/>
      <c r="F241" s="8"/>
      <c r="K241" s="10"/>
      <c r="V241" s="10"/>
    </row>
    <row r="242" spans="1:22" ht="13.5" customHeight="1">
      <c r="A242" s="4"/>
      <c r="F242" s="8"/>
      <c r="K242" s="10"/>
      <c r="V242" s="10"/>
    </row>
    <row r="243" spans="1:22" ht="13.5" customHeight="1">
      <c r="A243" s="4"/>
      <c r="F243" s="8"/>
      <c r="K243" s="10"/>
      <c r="V243" s="10"/>
    </row>
    <row r="244" spans="1:22" ht="13.5" customHeight="1">
      <c r="A244" s="4"/>
      <c r="F244" s="8"/>
      <c r="K244" s="10"/>
      <c r="V244" s="10"/>
    </row>
    <row r="245" spans="1:22" ht="13.5" customHeight="1">
      <c r="A245" s="4"/>
      <c r="F245" s="8"/>
      <c r="K245" s="10"/>
      <c r="V245" s="10"/>
    </row>
    <row r="246" spans="1:22" ht="13.5" customHeight="1">
      <c r="A246" s="4"/>
      <c r="F246" s="8"/>
      <c r="K246" s="10"/>
      <c r="V246" s="10"/>
    </row>
    <row r="247" spans="1:22" ht="13.5" customHeight="1">
      <c r="A247" s="4"/>
      <c r="F247" s="8"/>
      <c r="K247" s="10"/>
      <c r="V247" s="10"/>
    </row>
    <row r="248" spans="1:22" ht="13.5" customHeight="1">
      <c r="A248" s="4"/>
      <c r="F248" s="8"/>
      <c r="K248" s="10"/>
      <c r="V248" s="10"/>
    </row>
    <row r="249" spans="1:22" ht="13.5" customHeight="1">
      <c r="A249" s="4"/>
      <c r="F249" s="8"/>
      <c r="K249" s="10"/>
      <c r="V249" s="10"/>
    </row>
    <row r="250" spans="1:22" ht="13.5" customHeight="1">
      <c r="A250" s="4"/>
      <c r="F250" s="8"/>
      <c r="K250" s="10"/>
      <c r="V250" s="10"/>
    </row>
    <row r="251" spans="1:22" ht="13.5" customHeight="1">
      <c r="A251" s="4"/>
      <c r="F251" s="8"/>
      <c r="K251" s="10"/>
      <c r="V251" s="10"/>
    </row>
    <row r="252" spans="1:22" ht="13.5" customHeight="1">
      <c r="A252" s="4"/>
      <c r="F252" s="8"/>
      <c r="K252" s="10"/>
      <c r="V252" s="10"/>
    </row>
    <row r="253" spans="1:22" ht="13.5" customHeight="1">
      <c r="A253" s="4"/>
      <c r="F253" s="8"/>
      <c r="K253" s="10"/>
      <c r="V253" s="10"/>
    </row>
    <row r="254" spans="1:22" ht="13.5" customHeight="1">
      <c r="A254" s="4"/>
      <c r="F254" s="8"/>
      <c r="K254" s="10"/>
      <c r="V254" s="10"/>
    </row>
    <row r="255" spans="1:22" ht="13.5" customHeight="1">
      <c r="A255" s="4"/>
      <c r="F255" s="8"/>
      <c r="K255" s="10"/>
      <c r="V255" s="10"/>
    </row>
    <row r="256" spans="1:22" ht="13.5" customHeight="1">
      <c r="A256" s="4"/>
      <c r="F256" s="8"/>
      <c r="K256" s="10"/>
      <c r="V256" s="10"/>
    </row>
    <row r="257" spans="1:22" ht="13.5" customHeight="1">
      <c r="A257" s="4"/>
      <c r="F257" s="8"/>
      <c r="K257" s="10"/>
      <c r="V257" s="10"/>
    </row>
    <row r="258" spans="1:22" ht="13.5" customHeight="1">
      <c r="A258" s="4"/>
      <c r="F258" s="8"/>
      <c r="K258" s="10"/>
      <c r="V258" s="10"/>
    </row>
    <row r="259" spans="1:22" ht="13.5" customHeight="1">
      <c r="A259" s="4"/>
      <c r="F259" s="8"/>
      <c r="K259" s="10"/>
      <c r="V259" s="10"/>
    </row>
    <row r="260" spans="1:22" ht="13.5" customHeight="1">
      <c r="A260" s="4"/>
      <c r="F260" s="8"/>
      <c r="K260" s="10"/>
      <c r="V260" s="10"/>
    </row>
    <row r="261" spans="1:22" ht="13.5" customHeight="1">
      <c r="A261" s="4"/>
      <c r="F261" s="8"/>
      <c r="K261" s="10"/>
      <c r="V261" s="10"/>
    </row>
    <row r="262" spans="1:22" ht="13.5" customHeight="1">
      <c r="A262" s="4"/>
      <c r="F262" s="8"/>
      <c r="K262" s="10"/>
      <c r="V262" s="10"/>
    </row>
    <row r="263" spans="1:22" ht="13.5" customHeight="1">
      <c r="A263" s="4"/>
      <c r="F263" s="8"/>
      <c r="K263" s="10"/>
      <c r="V263" s="10"/>
    </row>
    <row r="264" spans="1:22" ht="13.5" customHeight="1">
      <c r="A264" s="4"/>
      <c r="F264" s="8"/>
      <c r="K264" s="10"/>
      <c r="V264" s="10"/>
    </row>
    <row r="265" spans="1:22" ht="13.5" customHeight="1">
      <c r="A265" s="4"/>
      <c r="F265" s="8"/>
      <c r="K265" s="10"/>
      <c r="V265" s="10"/>
    </row>
    <row r="266" spans="1:22" ht="13.5" customHeight="1">
      <c r="A266" s="4"/>
      <c r="F266" s="8"/>
      <c r="K266" s="10"/>
      <c r="V266" s="10"/>
    </row>
    <row r="267" spans="1:22" ht="13.5" customHeight="1">
      <c r="A267" s="4"/>
      <c r="F267" s="8"/>
      <c r="K267" s="10"/>
      <c r="V267" s="10"/>
    </row>
    <row r="268" spans="1:22" ht="13.5" customHeight="1">
      <c r="A268" s="4"/>
      <c r="F268" s="8"/>
      <c r="K268" s="10"/>
      <c r="V268" s="10"/>
    </row>
    <row r="269" spans="1:22" ht="13.5" customHeight="1">
      <c r="A269" s="4"/>
      <c r="F269" s="8"/>
      <c r="K269" s="10"/>
      <c r="V269" s="10"/>
    </row>
    <row r="270" spans="1:22" ht="13.5" customHeight="1">
      <c r="A270" s="4"/>
      <c r="F270" s="8"/>
      <c r="K270" s="10"/>
      <c r="V270" s="10"/>
    </row>
    <row r="271" spans="1:22" ht="13.5" customHeight="1">
      <c r="A271" s="4"/>
      <c r="F271" s="8"/>
      <c r="K271" s="10"/>
      <c r="V271" s="10"/>
    </row>
    <row r="272" spans="1:22" ht="13.5" customHeight="1">
      <c r="A272" s="4"/>
      <c r="F272" s="8"/>
      <c r="K272" s="10"/>
      <c r="V272" s="10"/>
    </row>
    <row r="273" spans="1:22" ht="13.5" customHeight="1">
      <c r="A273" s="4"/>
      <c r="F273" s="8"/>
      <c r="K273" s="10"/>
      <c r="V273" s="10"/>
    </row>
    <row r="274" spans="1:22" ht="13.5" customHeight="1">
      <c r="A274" s="4"/>
      <c r="F274" s="8"/>
      <c r="K274" s="10"/>
      <c r="V274" s="10"/>
    </row>
    <row r="275" spans="1:22" ht="13.5" customHeight="1">
      <c r="A275" s="4"/>
      <c r="F275" s="8"/>
      <c r="K275" s="10"/>
      <c r="V275" s="10"/>
    </row>
    <row r="276" spans="1:22" ht="13.5" customHeight="1">
      <c r="A276" s="4"/>
      <c r="F276" s="8"/>
      <c r="K276" s="10"/>
      <c r="V276" s="10"/>
    </row>
    <row r="277" spans="1:22" ht="13.5" customHeight="1">
      <c r="A277" s="4"/>
      <c r="F277" s="8"/>
      <c r="K277" s="10"/>
      <c r="V277" s="10"/>
    </row>
    <row r="278" spans="1:22" ht="13.5" customHeight="1">
      <c r="A278" s="4"/>
      <c r="F278" s="8"/>
      <c r="K278" s="10"/>
      <c r="V278" s="10"/>
    </row>
    <row r="279" spans="1:22" ht="13.5" customHeight="1">
      <c r="A279" s="4"/>
      <c r="F279" s="8"/>
      <c r="K279" s="10"/>
      <c r="V279" s="10"/>
    </row>
    <row r="280" spans="1:22" ht="13.5" customHeight="1">
      <c r="A280" s="4"/>
      <c r="F280" s="8"/>
      <c r="K280" s="10"/>
      <c r="V280" s="10"/>
    </row>
    <row r="281" spans="1:22" ht="13.5" customHeight="1">
      <c r="A281" s="4"/>
      <c r="F281" s="8"/>
      <c r="K281" s="10"/>
      <c r="V281" s="10"/>
    </row>
    <row r="282" spans="1:22" ht="13.5" customHeight="1">
      <c r="A282" s="4"/>
      <c r="F282" s="8"/>
      <c r="K282" s="10"/>
      <c r="V282" s="10"/>
    </row>
    <row r="283" spans="1:22" ht="13.5" customHeight="1">
      <c r="A283" s="4"/>
      <c r="F283" s="8"/>
      <c r="K283" s="10"/>
      <c r="V283" s="10"/>
    </row>
    <row r="284" spans="1:22" ht="13.5" customHeight="1">
      <c r="A284" s="4"/>
      <c r="F284" s="8"/>
      <c r="K284" s="10"/>
      <c r="V284" s="10"/>
    </row>
    <row r="285" spans="1:22" ht="13.5" customHeight="1">
      <c r="A285" s="4"/>
      <c r="F285" s="8"/>
      <c r="K285" s="10"/>
      <c r="V285" s="10"/>
    </row>
    <row r="286" spans="1:22" ht="13.5" customHeight="1">
      <c r="A286" s="4"/>
      <c r="F286" s="8"/>
      <c r="K286" s="10"/>
      <c r="V286" s="10"/>
    </row>
    <row r="287" spans="1:22" ht="13.5" customHeight="1">
      <c r="A287" s="4"/>
      <c r="F287" s="8"/>
      <c r="K287" s="10"/>
      <c r="V287" s="10"/>
    </row>
    <row r="288" spans="1:22" ht="13.5" customHeight="1">
      <c r="A288" s="4"/>
      <c r="F288" s="8"/>
      <c r="K288" s="10"/>
      <c r="V288" s="10"/>
    </row>
    <row r="289" spans="1:22" ht="13.5" customHeight="1">
      <c r="A289" s="4"/>
      <c r="F289" s="8"/>
      <c r="K289" s="10"/>
      <c r="V289" s="10"/>
    </row>
    <row r="290" spans="1:22" ht="13.5" customHeight="1">
      <c r="A290" s="4"/>
      <c r="F290" s="8"/>
      <c r="K290" s="10"/>
      <c r="V290" s="10"/>
    </row>
    <row r="291" spans="1:22" ht="13.5" customHeight="1">
      <c r="A291" s="4"/>
      <c r="F291" s="8"/>
      <c r="K291" s="10"/>
      <c r="V291" s="10"/>
    </row>
    <row r="292" spans="1:22" ht="13.5" customHeight="1">
      <c r="A292" s="4"/>
      <c r="F292" s="8"/>
      <c r="K292" s="10"/>
      <c r="V292" s="10"/>
    </row>
    <row r="293" spans="1:22" ht="13.5" customHeight="1">
      <c r="A293" s="4"/>
      <c r="F293" s="8"/>
      <c r="K293" s="10"/>
      <c r="V293" s="10"/>
    </row>
    <row r="294" spans="1:22" ht="13.5" customHeight="1">
      <c r="A294" s="4"/>
      <c r="F294" s="8"/>
      <c r="K294" s="10"/>
      <c r="V294" s="10"/>
    </row>
    <row r="295" spans="1:22" ht="13.5" customHeight="1">
      <c r="A295" s="4"/>
      <c r="F295" s="8"/>
      <c r="K295" s="10"/>
      <c r="V295" s="10"/>
    </row>
    <row r="296" spans="1:22" ht="13.5" customHeight="1">
      <c r="A296" s="4"/>
      <c r="F296" s="8"/>
      <c r="K296" s="10"/>
      <c r="V296" s="10"/>
    </row>
    <row r="297" spans="1:22" ht="13.5" customHeight="1">
      <c r="A297" s="4"/>
      <c r="F297" s="8"/>
      <c r="K297" s="10"/>
      <c r="V297" s="10"/>
    </row>
    <row r="298" spans="1:22" ht="13.5" customHeight="1">
      <c r="A298" s="4"/>
      <c r="F298" s="8"/>
      <c r="K298" s="10"/>
      <c r="V298" s="10"/>
    </row>
    <row r="299" spans="1:22" ht="13.5" customHeight="1">
      <c r="A299" s="4"/>
      <c r="F299" s="8"/>
      <c r="K299" s="10"/>
      <c r="V299" s="10"/>
    </row>
    <row r="300" spans="1:22" ht="13.5" customHeight="1">
      <c r="A300" s="4"/>
      <c r="F300" s="8"/>
      <c r="K300" s="10"/>
      <c r="V300" s="10"/>
    </row>
    <row r="301" spans="1:22" ht="13.5" customHeight="1">
      <c r="A301" s="4"/>
      <c r="F301" s="8"/>
      <c r="K301" s="10"/>
      <c r="V301" s="10"/>
    </row>
    <row r="302" spans="1:22" ht="13.5" customHeight="1">
      <c r="A302" s="4"/>
      <c r="F302" s="8"/>
      <c r="K302" s="10"/>
      <c r="V302" s="10"/>
    </row>
    <row r="303" spans="1:22" ht="13.5" customHeight="1">
      <c r="A303" s="4"/>
      <c r="F303" s="8"/>
      <c r="K303" s="10"/>
      <c r="V303" s="10"/>
    </row>
    <row r="304" spans="1:22" ht="13.5" customHeight="1">
      <c r="A304" s="4"/>
      <c r="F304" s="8"/>
      <c r="K304" s="10"/>
      <c r="V304" s="10"/>
    </row>
    <row r="305" spans="1:22" ht="13.5" customHeight="1">
      <c r="A305" s="4"/>
      <c r="F305" s="8"/>
      <c r="K305" s="10"/>
      <c r="V305" s="10"/>
    </row>
    <row r="306" spans="1:22" ht="13.5" customHeight="1">
      <c r="A306" s="4"/>
      <c r="F306" s="8"/>
      <c r="K306" s="10"/>
      <c r="V306" s="10"/>
    </row>
    <row r="307" spans="1:22" ht="13.5" customHeight="1">
      <c r="A307" s="4"/>
      <c r="F307" s="8"/>
      <c r="K307" s="10"/>
      <c r="V307" s="10"/>
    </row>
    <row r="308" spans="1:22" ht="13.5" customHeight="1">
      <c r="A308" s="4"/>
      <c r="F308" s="8"/>
      <c r="K308" s="10"/>
      <c r="V308" s="10"/>
    </row>
    <row r="309" spans="1:22" ht="13.5" customHeight="1">
      <c r="A309" s="4"/>
      <c r="F309" s="8"/>
      <c r="K309" s="10"/>
      <c r="V309" s="10"/>
    </row>
    <row r="310" spans="1:22" ht="13.5" customHeight="1">
      <c r="A310" s="4"/>
      <c r="F310" s="8"/>
      <c r="K310" s="10"/>
      <c r="V310" s="10"/>
    </row>
    <row r="311" spans="1:22" ht="13.5" customHeight="1">
      <c r="A311" s="4"/>
      <c r="F311" s="8"/>
      <c r="K311" s="10"/>
      <c r="V311" s="10"/>
    </row>
    <row r="312" spans="1:22" ht="13.5" customHeight="1">
      <c r="A312" s="4"/>
      <c r="F312" s="8"/>
      <c r="K312" s="10"/>
      <c r="V312" s="10"/>
    </row>
    <row r="313" spans="1:22" ht="13.5" customHeight="1">
      <c r="A313" s="4"/>
      <c r="F313" s="8"/>
      <c r="K313" s="10"/>
      <c r="V313" s="10"/>
    </row>
    <row r="314" spans="1:22" ht="13.5" customHeight="1">
      <c r="A314" s="4"/>
      <c r="F314" s="8"/>
      <c r="K314" s="10"/>
      <c r="V314" s="10"/>
    </row>
    <row r="315" spans="1:22" ht="13.5" customHeight="1">
      <c r="A315" s="4"/>
      <c r="F315" s="8"/>
      <c r="K315" s="10"/>
      <c r="V315" s="10"/>
    </row>
    <row r="316" spans="1:22" ht="13.5" customHeight="1">
      <c r="A316" s="4"/>
      <c r="F316" s="8"/>
      <c r="K316" s="10"/>
      <c r="V316" s="10"/>
    </row>
    <row r="317" spans="1:22" ht="13.5" customHeight="1">
      <c r="A317" s="4"/>
      <c r="F317" s="8"/>
      <c r="K317" s="10"/>
      <c r="V317" s="10"/>
    </row>
    <row r="318" spans="1:22" ht="13.5" customHeight="1">
      <c r="A318" s="4"/>
      <c r="F318" s="8"/>
      <c r="K318" s="10"/>
      <c r="V318" s="10"/>
    </row>
    <row r="319" spans="1:22" ht="13.5" customHeight="1">
      <c r="A319" s="4"/>
      <c r="F319" s="8"/>
      <c r="K319" s="10"/>
      <c r="V319" s="10"/>
    </row>
    <row r="320" spans="1:22" ht="13.5" customHeight="1">
      <c r="A320" s="4"/>
      <c r="F320" s="8"/>
      <c r="K320" s="10"/>
      <c r="V320" s="10"/>
    </row>
    <row r="321" spans="1:22" ht="13.5" customHeight="1">
      <c r="A321" s="4"/>
      <c r="F321" s="8"/>
      <c r="K321" s="10"/>
      <c r="V321" s="10"/>
    </row>
    <row r="322" spans="1:22" ht="13.5" customHeight="1">
      <c r="A322" s="4"/>
      <c r="F322" s="8"/>
      <c r="K322" s="10"/>
      <c r="V322" s="10"/>
    </row>
    <row r="323" spans="1:22" ht="13.5" customHeight="1">
      <c r="A323" s="4"/>
      <c r="F323" s="8"/>
      <c r="K323" s="10"/>
      <c r="V323" s="10"/>
    </row>
    <row r="324" spans="1:22" ht="13.5" customHeight="1">
      <c r="A324" s="4"/>
      <c r="F324" s="8"/>
      <c r="K324" s="10"/>
      <c r="V324" s="10"/>
    </row>
    <row r="325" spans="1:22" ht="13.5" customHeight="1">
      <c r="A325" s="4"/>
      <c r="F325" s="8"/>
      <c r="K325" s="10"/>
      <c r="V325" s="10"/>
    </row>
    <row r="326" spans="1:22" ht="13.5" customHeight="1">
      <c r="A326" s="4"/>
      <c r="F326" s="8"/>
      <c r="K326" s="10"/>
      <c r="V326" s="10"/>
    </row>
    <row r="327" spans="1:22" ht="13.5" customHeight="1">
      <c r="A327" s="4"/>
      <c r="F327" s="8"/>
      <c r="K327" s="10"/>
      <c r="V327" s="10"/>
    </row>
    <row r="328" spans="1:22" ht="13.5" customHeight="1">
      <c r="A328" s="4"/>
      <c r="F328" s="8"/>
      <c r="K328" s="10"/>
      <c r="V328" s="10"/>
    </row>
    <row r="329" spans="1:22" ht="13.5" customHeight="1">
      <c r="A329" s="4"/>
      <c r="F329" s="8"/>
      <c r="K329" s="10"/>
      <c r="V329" s="10"/>
    </row>
    <row r="330" spans="1:22" ht="13.5" customHeight="1">
      <c r="A330" s="4"/>
      <c r="F330" s="8"/>
      <c r="K330" s="10"/>
      <c r="V330" s="10"/>
    </row>
    <row r="331" spans="1:22" ht="13.5" customHeight="1">
      <c r="A331" s="4"/>
      <c r="F331" s="8"/>
      <c r="K331" s="10"/>
      <c r="V331" s="10"/>
    </row>
    <row r="332" spans="1:22" ht="13.5" customHeight="1">
      <c r="A332" s="4"/>
      <c r="F332" s="8"/>
      <c r="K332" s="10"/>
      <c r="V332" s="10"/>
    </row>
    <row r="333" spans="1:22" ht="13.5" customHeight="1">
      <c r="A333" s="4"/>
      <c r="F333" s="8"/>
      <c r="K333" s="10"/>
      <c r="V333" s="10"/>
    </row>
    <row r="334" spans="1:22" ht="13.5" customHeight="1">
      <c r="A334" s="4"/>
      <c r="F334" s="8"/>
      <c r="K334" s="10"/>
      <c r="V334" s="10"/>
    </row>
    <row r="335" spans="1:22" ht="13.5" customHeight="1">
      <c r="A335" s="4"/>
      <c r="F335" s="8"/>
      <c r="K335" s="10"/>
      <c r="V335" s="10"/>
    </row>
    <row r="336" spans="1:22" ht="13.5" customHeight="1">
      <c r="A336" s="4"/>
      <c r="F336" s="8"/>
      <c r="K336" s="10"/>
      <c r="V336" s="10"/>
    </row>
    <row r="337" spans="1:22" ht="13.5" customHeight="1">
      <c r="A337" s="4"/>
      <c r="F337" s="8"/>
      <c r="K337" s="10"/>
      <c r="V337" s="10"/>
    </row>
    <row r="338" spans="1:22" ht="13.5" customHeight="1">
      <c r="A338" s="4"/>
      <c r="F338" s="8"/>
      <c r="K338" s="10"/>
      <c r="V338" s="10"/>
    </row>
    <row r="339" spans="1:22" ht="13.5" customHeight="1">
      <c r="A339" s="4"/>
      <c r="F339" s="8"/>
      <c r="K339" s="10"/>
      <c r="V339" s="10"/>
    </row>
    <row r="340" spans="1:22" ht="13.5" customHeight="1">
      <c r="A340" s="4"/>
      <c r="F340" s="8"/>
      <c r="K340" s="10"/>
      <c r="V340" s="10"/>
    </row>
    <row r="341" spans="1:22" ht="13.5" customHeight="1">
      <c r="A341" s="4"/>
      <c r="F341" s="8"/>
      <c r="K341" s="10"/>
      <c r="V341" s="10"/>
    </row>
    <row r="342" spans="1:22" ht="13.5" customHeight="1">
      <c r="A342" s="4"/>
      <c r="F342" s="8"/>
      <c r="K342" s="10"/>
      <c r="V342" s="10"/>
    </row>
    <row r="343" spans="1:22" ht="13.5" customHeight="1">
      <c r="A343" s="4"/>
      <c r="F343" s="8"/>
      <c r="K343" s="10"/>
      <c r="V343" s="10"/>
    </row>
    <row r="344" spans="1:22" ht="13.5" customHeight="1">
      <c r="A344" s="4"/>
      <c r="F344" s="8"/>
      <c r="K344" s="10"/>
      <c r="V344" s="10"/>
    </row>
    <row r="345" spans="1:22" ht="13.5" customHeight="1">
      <c r="A345" s="4"/>
      <c r="F345" s="8"/>
      <c r="K345" s="10"/>
      <c r="V345" s="10"/>
    </row>
    <row r="346" spans="1:22" ht="13.5" customHeight="1">
      <c r="A346" s="4"/>
      <c r="F346" s="8"/>
      <c r="K346" s="10"/>
      <c r="V346" s="10"/>
    </row>
    <row r="347" spans="1:22" ht="13.5" customHeight="1">
      <c r="A347" s="4"/>
      <c r="F347" s="8"/>
      <c r="K347" s="10"/>
      <c r="V347" s="10"/>
    </row>
    <row r="348" spans="1:22" ht="13.5" customHeight="1">
      <c r="A348" s="4"/>
      <c r="F348" s="8"/>
      <c r="K348" s="10"/>
      <c r="V348" s="10"/>
    </row>
    <row r="349" spans="1:22" ht="13.5" customHeight="1">
      <c r="A349" s="4"/>
      <c r="F349" s="8"/>
      <c r="K349" s="10"/>
      <c r="V349" s="10"/>
    </row>
    <row r="350" spans="1:22" ht="13.5" customHeight="1">
      <c r="A350" s="4"/>
      <c r="F350" s="8"/>
      <c r="K350" s="10"/>
      <c r="V350" s="10"/>
    </row>
    <row r="351" spans="1:22" ht="13.5" customHeight="1">
      <c r="A351" s="4"/>
      <c r="F351" s="8"/>
      <c r="K351" s="10"/>
      <c r="V351" s="10"/>
    </row>
    <row r="352" spans="1:22" ht="13.5" customHeight="1">
      <c r="A352" s="4"/>
      <c r="F352" s="8"/>
      <c r="K352" s="10"/>
      <c r="V352" s="10"/>
    </row>
    <row r="353" spans="1:22" ht="13.5" customHeight="1">
      <c r="A353" s="4"/>
      <c r="F353" s="8"/>
      <c r="K353" s="10"/>
      <c r="V353" s="10"/>
    </row>
    <row r="354" spans="1:22" ht="13.5" customHeight="1">
      <c r="A354" s="4"/>
      <c r="F354" s="8"/>
      <c r="K354" s="10"/>
      <c r="V354" s="10"/>
    </row>
    <row r="355" spans="1:22" ht="13.5" customHeight="1">
      <c r="A355" s="4"/>
      <c r="F355" s="8"/>
      <c r="K355" s="10"/>
      <c r="V355" s="10"/>
    </row>
    <row r="356" spans="1:22" ht="13.5" customHeight="1">
      <c r="A356" s="4"/>
      <c r="F356" s="8"/>
      <c r="K356" s="10"/>
      <c r="V356" s="10"/>
    </row>
    <row r="357" spans="1:22" ht="13.5" customHeight="1">
      <c r="A357" s="4"/>
      <c r="F357" s="8"/>
      <c r="K357" s="10"/>
      <c r="V357" s="10"/>
    </row>
    <row r="358" spans="1:22" ht="13.5" customHeight="1">
      <c r="A358" s="4"/>
      <c r="F358" s="8"/>
      <c r="K358" s="10"/>
      <c r="V358" s="10"/>
    </row>
    <row r="359" spans="1:22" ht="13.5" customHeight="1">
      <c r="A359" s="4"/>
      <c r="F359" s="8"/>
      <c r="K359" s="10"/>
      <c r="V359" s="10"/>
    </row>
    <row r="360" spans="1:22" ht="13.5" customHeight="1">
      <c r="A360" s="4"/>
      <c r="F360" s="8"/>
      <c r="K360" s="10"/>
      <c r="V360" s="10"/>
    </row>
    <row r="361" spans="1:22" ht="13.5" customHeight="1">
      <c r="A361" s="4"/>
      <c r="F361" s="8"/>
      <c r="K361" s="10"/>
      <c r="V361" s="10"/>
    </row>
    <row r="362" spans="1:22" ht="13.5" customHeight="1">
      <c r="A362" s="4"/>
      <c r="F362" s="8"/>
      <c r="K362" s="10"/>
      <c r="V362" s="10"/>
    </row>
    <row r="363" spans="1:22" ht="13.5" customHeight="1">
      <c r="A363" s="4"/>
      <c r="F363" s="8"/>
      <c r="K363" s="10"/>
      <c r="V363" s="10"/>
    </row>
    <row r="364" spans="1:22" ht="13.5" customHeight="1">
      <c r="A364" s="4"/>
      <c r="F364" s="8"/>
      <c r="K364" s="10"/>
      <c r="V364" s="10"/>
    </row>
    <row r="365" spans="1:22" ht="13.5" customHeight="1">
      <c r="A365" s="4"/>
      <c r="F365" s="8"/>
      <c r="K365" s="10"/>
      <c r="V365" s="10"/>
    </row>
    <row r="366" spans="1:22" ht="13.5" customHeight="1">
      <c r="A366" s="4"/>
      <c r="F366" s="8"/>
      <c r="K366" s="10"/>
      <c r="V366" s="10"/>
    </row>
    <row r="367" spans="1:22" ht="13.5" customHeight="1">
      <c r="A367" s="4"/>
      <c r="F367" s="8"/>
      <c r="K367" s="10"/>
      <c r="V367" s="10"/>
    </row>
    <row r="368" spans="1:22" ht="13.5" customHeight="1">
      <c r="A368" s="4"/>
      <c r="F368" s="8"/>
      <c r="K368" s="10"/>
      <c r="V368" s="10"/>
    </row>
    <row r="369" spans="1:22" ht="13.5" customHeight="1">
      <c r="A369" s="4"/>
      <c r="F369" s="8"/>
      <c r="K369" s="10"/>
      <c r="V369" s="10"/>
    </row>
    <row r="370" spans="1:22" ht="13.5" customHeight="1">
      <c r="A370" s="4"/>
      <c r="F370" s="8"/>
      <c r="K370" s="10"/>
      <c r="V370" s="10"/>
    </row>
    <row r="371" spans="1:22" ht="13.5" customHeight="1">
      <c r="A371" s="4"/>
      <c r="F371" s="8"/>
      <c r="K371" s="10"/>
      <c r="V371" s="10"/>
    </row>
    <row r="372" spans="1:22" ht="13.5" customHeight="1">
      <c r="A372" s="4"/>
      <c r="F372" s="8"/>
      <c r="K372" s="10"/>
      <c r="V372" s="10"/>
    </row>
    <row r="373" spans="1:22" ht="13.5" customHeight="1">
      <c r="A373" s="4"/>
      <c r="F373" s="8"/>
      <c r="K373" s="10"/>
      <c r="V373" s="10"/>
    </row>
    <row r="374" spans="1:22" ht="13.5" customHeight="1">
      <c r="A374" s="4"/>
      <c r="F374" s="8"/>
      <c r="K374" s="10"/>
      <c r="V374" s="10"/>
    </row>
    <row r="375" spans="1:22" ht="13.5" customHeight="1">
      <c r="A375" s="4"/>
      <c r="F375" s="8"/>
      <c r="K375" s="10"/>
      <c r="V375" s="10"/>
    </row>
    <row r="376" spans="1:22" ht="13.5" customHeight="1">
      <c r="A376" s="4"/>
      <c r="F376" s="8"/>
      <c r="K376" s="10"/>
      <c r="V376" s="10"/>
    </row>
    <row r="377" spans="1:22" ht="13.5" customHeight="1">
      <c r="A377" s="4"/>
      <c r="F377" s="8"/>
      <c r="K377" s="10"/>
      <c r="V377" s="10"/>
    </row>
    <row r="378" spans="1:22" ht="13.5" customHeight="1">
      <c r="A378" s="4"/>
      <c r="F378" s="8"/>
      <c r="K378" s="10"/>
      <c r="V378" s="10"/>
    </row>
    <row r="379" spans="1:22" ht="13.5" customHeight="1">
      <c r="A379" s="4"/>
      <c r="F379" s="8"/>
      <c r="K379" s="10"/>
      <c r="V379" s="10"/>
    </row>
    <row r="380" spans="1:22" ht="13.5" customHeight="1">
      <c r="A380" s="4"/>
      <c r="F380" s="8"/>
      <c r="K380" s="10"/>
      <c r="V380" s="10"/>
    </row>
    <row r="381" spans="1:22" ht="13.5" customHeight="1">
      <c r="A381" s="4"/>
      <c r="F381" s="8"/>
      <c r="K381" s="10"/>
      <c r="V381" s="10"/>
    </row>
    <row r="382" spans="1:22" ht="13.5" customHeight="1">
      <c r="A382" s="4"/>
      <c r="F382" s="8"/>
      <c r="K382" s="10"/>
      <c r="V382" s="10"/>
    </row>
    <row r="383" spans="1:22" ht="13.5" customHeight="1">
      <c r="A383" s="4"/>
      <c r="F383" s="8"/>
      <c r="K383" s="10"/>
      <c r="V383" s="10"/>
    </row>
    <row r="384" spans="1:22" ht="13.5" customHeight="1">
      <c r="A384" s="4"/>
      <c r="F384" s="8"/>
      <c r="K384" s="10"/>
      <c r="V384" s="10"/>
    </row>
    <row r="385" spans="1:22" ht="13.5" customHeight="1">
      <c r="A385" s="4"/>
      <c r="F385" s="8"/>
      <c r="K385" s="10"/>
      <c r="V385" s="10"/>
    </row>
    <row r="386" spans="1:22" ht="13.5" customHeight="1">
      <c r="A386" s="4"/>
      <c r="F386" s="8"/>
      <c r="K386" s="10"/>
      <c r="V386" s="10"/>
    </row>
    <row r="387" spans="1:22" ht="13.5" customHeight="1">
      <c r="A387" s="4"/>
      <c r="F387" s="8"/>
      <c r="K387" s="10"/>
      <c r="V387" s="10"/>
    </row>
    <row r="388" spans="1:22" ht="13.5" customHeight="1">
      <c r="A388" s="4"/>
      <c r="F388" s="8"/>
      <c r="K388" s="10"/>
      <c r="V388" s="10"/>
    </row>
    <row r="389" spans="1:22" ht="13.5" customHeight="1">
      <c r="A389" s="4"/>
      <c r="F389" s="8"/>
      <c r="K389" s="10"/>
      <c r="V389" s="10"/>
    </row>
    <row r="390" spans="1:22" ht="13.5" customHeight="1">
      <c r="A390" s="4"/>
      <c r="F390" s="8"/>
      <c r="K390" s="10"/>
      <c r="V390" s="10"/>
    </row>
    <row r="391" spans="1:22" ht="13.5" customHeight="1">
      <c r="A391" s="4"/>
      <c r="F391" s="8"/>
      <c r="K391" s="10"/>
      <c r="V391" s="10"/>
    </row>
    <row r="392" spans="1:22" ht="13.5" customHeight="1">
      <c r="A392" s="4"/>
      <c r="F392" s="8"/>
      <c r="K392" s="10"/>
      <c r="V392" s="10"/>
    </row>
    <row r="393" spans="1:22" ht="13.5" customHeight="1">
      <c r="A393" s="4"/>
      <c r="F393" s="8"/>
      <c r="K393" s="10"/>
      <c r="V393" s="10"/>
    </row>
    <row r="394" spans="1:22" ht="13.5" customHeight="1">
      <c r="A394" s="4"/>
      <c r="F394" s="8"/>
      <c r="K394" s="10"/>
      <c r="V394" s="10"/>
    </row>
    <row r="395" spans="1:22" ht="13.5" customHeight="1">
      <c r="A395" s="4"/>
      <c r="F395" s="8"/>
      <c r="K395" s="10"/>
      <c r="V395" s="10"/>
    </row>
    <row r="396" spans="1:22" ht="13.5" customHeight="1">
      <c r="A396" s="4"/>
      <c r="F396" s="8"/>
      <c r="K396" s="10"/>
      <c r="V396" s="10"/>
    </row>
    <row r="397" spans="1:22" ht="13.5" customHeight="1">
      <c r="A397" s="4"/>
      <c r="F397" s="8"/>
      <c r="K397" s="10"/>
      <c r="V397" s="10"/>
    </row>
    <row r="398" spans="1:22" ht="13.5" customHeight="1">
      <c r="A398" s="4"/>
      <c r="F398" s="8"/>
      <c r="K398" s="10"/>
      <c r="V398" s="10"/>
    </row>
    <row r="399" spans="1:22" ht="13.5" customHeight="1">
      <c r="A399" s="4"/>
      <c r="F399" s="8"/>
      <c r="K399" s="10"/>
      <c r="V399" s="10"/>
    </row>
    <row r="400" spans="1:22" ht="13.5" customHeight="1">
      <c r="A400" s="4"/>
      <c r="F400" s="8"/>
      <c r="K400" s="10"/>
      <c r="V400" s="10"/>
    </row>
    <row r="401" spans="1:22" ht="13.5" customHeight="1">
      <c r="A401" s="4"/>
      <c r="F401" s="8"/>
      <c r="K401" s="10"/>
      <c r="V401" s="10"/>
    </row>
    <row r="402" spans="1:22" ht="13.5" customHeight="1">
      <c r="A402" s="4"/>
      <c r="F402" s="8"/>
      <c r="K402" s="10"/>
      <c r="V402" s="10"/>
    </row>
    <row r="403" spans="1:22" ht="13.5" customHeight="1">
      <c r="A403" s="4"/>
      <c r="F403" s="8"/>
      <c r="K403" s="10"/>
      <c r="V403" s="10"/>
    </row>
    <row r="404" spans="1:22" ht="13.5" customHeight="1">
      <c r="A404" s="4"/>
      <c r="F404" s="8"/>
      <c r="K404" s="10"/>
      <c r="V404" s="10"/>
    </row>
    <row r="405" spans="1:22" ht="13.5" customHeight="1">
      <c r="A405" s="4"/>
      <c r="F405" s="8"/>
      <c r="K405" s="10"/>
      <c r="V405" s="10"/>
    </row>
    <row r="406" spans="1:22" ht="13.5" customHeight="1">
      <c r="A406" s="4"/>
      <c r="F406" s="8"/>
      <c r="K406" s="10"/>
      <c r="V406" s="10"/>
    </row>
    <row r="407" spans="1:22" ht="13.5" customHeight="1">
      <c r="A407" s="4"/>
      <c r="F407" s="8"/>
      <c r="K407" s="10"/>
      <c r="V407" s="10"/>
    </row>
    <row r="408" spans="1:22" ht="13.5" customHeight="1">
      <c r="A408" s="4"/>
      <c r="F408" s="8"/>
      <c r="K408" s="10"/>
      <c r="V408" s="10"/>
    </row>
    <row r="409" spans="1:22" ht="13.5" customHeight="1">
      <c r="A409" s="4"/>
      <c r="F409" s="8"/>
      <c r="K409" s="10"/>
      <c r="V409" s="10"/>
    </row>
    <row r="410" spans="1:22" ht="13.5" customHeight="1">
      <c r="A410" s="4"/>
      <c r="F410" s="8"/>
      <c r="K410" s="10"/>
      <c r="V410" s="10"/>
    </row>
    <row r="411" spans="1:22" ht="13.5" customHeight="1">
      <c r="A411" s="4"/>
      <c r="F411" s="8"/>
      <c r="K411" s="10"/>
      <c r="V411" s="10"/>
    </row>
    <row r="412" spans="1:22" ht="13.5" customHeight="1">
      <c r="A412" s="4"/>
      <c r="F412" s="8"/>
      <c r="K412" s="10"/>
      <c r="V412" s="10"/>
    </row>
    <row r="413" spans="1:22" ht="13.5" customHeight="1">
      <c r="A413" s="4"/>
      <c r="F413" s="8"/>
      <c r="K413" s="10"/>
      <c r="V413" s="10"/>
    </row>
    <row r="414" spans="1:22" ht="13.5" customHeight="1">
      <c r="A414" s="4"/>
      <c r="F414" s="8"/>
      <c r="K414" s="10"/>
      <c r="V414" s="10"/>
    </row>
    <row r="415" spans="1:22" ht="13.5" customHeight="1">
      <c r="A415" s="4"/>
      <c r="F415" s="8"/>
      <c r="K415" s="10"/>
      <c r="V415" s="10"/>
    </row>
    <row r="416" spans="1:22" ht="13.5" customHeight="1">
      <c r="A416" s="4"/>
      <c r="F416" s="8"/>
      <c r="K416" s="10"/>
      <c r="V416" s="10"/>
    </row>
    <row r="417" spans="1:22" ht="13.5" customHeight="1">
      <c r="A417" s="4"/>
      <c r="F417" s="8"/>
      <c r="K417" s="10"/>
      <c r="V417" s="10"/>
    </row>
    <row r="418" spans="1:22" ht="13.5" customHeight="1">
      <c r="A418" s="4"/>
      <c r="F418" s="8"/>
      <c r="K418" s="10"/>
      <c r="V418" s="10"/>
    </row>
    <row r="419" spans="1:22" ht="13.5" customHeight="1">
      <c r="A419" s="4"/>
      <c r="F419" s="8"/>
      <c r="K419" s="10"/>
      <c r="V419" s="10"/>
    </row>
    <row r="420" spans="1:22" ht="13.5" customHeight="1">
      <c r="A420" s="4"/>
      <c r="F420" s="8"/>
      <c r="K420" s="10"/>
      <c r="V420" s="10"/>
    </row>
    <row r="421" spans="1:22" ht="13.5" customHeight="1">
      <c r="A421" s="4"/>
      <c r="F421" s="8"/>
      <c r="K421" s="10"/>
      <c r="V421" s="10"/>
    </row>
    <row r="422" spans="1:22" ht="13.5" customHeight="1">
      <c r="A422" s="4"/>
      <c r="F422" s="8"/>
      <c r="K422" s="10"/>
      <c r="V422" s="10"/>
    </row>
    <row r="423" spans="1:22" ht="13.5" customHeight="1">
      <c r="A423" s="4"/>
      <c r="F423" s="8"/>
      <c r="K423" s="10"/>
      <c r="V423" s="10"/>
    </row>
    <row r="424" spans="1:22" ht="13.5" customHeight="1">
      <c r="A424" s="4"/>
      <c r="F424" s="8"/>
      <c r="K424" s="10"/>
      <c r="V424" s="10"/>
    </row>
    <row r="425" spans="1:22" ht="13.5" customHeight="1">
      <c r="A425" s="4"/>
      <c r="F425" s="8"/>
      <c r="K425" s="10"/>
      <c r="V425" s="10"/>
    </row>
    <row r="426" spans="1:22" ht="13.5" customHeight="1">
      <c r="A426" s="4"/>
      <c r="F426" s="8"/>
      <c r="K426" s="10"/>
      <c r="V426" s="10"/>
    </row>
    <row r="427" spans="1:22" ht="13.5" customHeight="1">
      <c r="A427" s="4"/>
      <c r="F427" s="8"/>
      <c r="K427" s="10"/>
      <c r="V427" s="10"/>
    </row>
    <row r="428" spans="1:22" ht="13.5" customHeight="1">
      <c r="A428" s="4"/>
      <c r="F428" s="8"/>
      <c r="K428" s="10"/>
      <c r="V428" s="10"/>
    </row>
    <row r="429" spans="1:22" ht="13.5" customHeight="1">
      <c r="A429" s="4"/>
      <c r="F429" s="8"/>
      <c r="K429" s="10"/>
      <c r="V429" s="10"/>
    </row>
    <row r="430" spans="1:22" ht="13.5" customHeight="1">
      <c r="A430" s="4"/>
      <c r="F430" s="8"/>
      <c r="K430" s="10"/>
      <c r="V430" s="10"/>
    </row>
    <row r="431" spans="1:22" ht="13.5" customHeight="1">
      <c r="A431" s="4"/>
      <c r="F431" s="8"/>
      <c r="K431" s="10"/>
      <c r="V431" s="10"/>
    </row>
    <row r="432" spans="1:22" ht="13.5" customHeight="1">
      <c r="A432" s="4"/>
      <c r="F432" s="8"/>
      <c r="K432" s="10"/>
      <c r="V432" s="10"/>
    </row>
    <row r="433" spans="1:22" ht="13.5" customHeight="1">
      <c r="A433" s="4"/>
      <c r="F433" s="8"/>
      <c r="K433" s="10"/>
      <c r="V433" s="10"/>
    </row>
    <row r="434" spans="1:22" ht="13.5" customHeight="1">
      <c r="A434" s="4"/>
      <c r="F434" s="8"/>
      <c r="K434" s="10"/>
      <c r="V434" s="10"/>
    </row>
    <row r="435" spans="1:22" ht="13.5" customHeight="1">
      <c r="A435" s="4"/>
      <c r="F435" s="8"/>
      <c r="K435" s="10"/>
      <c r="V435" s="10"/>
    </row>
    <row r="436" spans="1:22" ht="13.5" customHeight="1">
      <c r="A436" s="4"/>
      <c r="F436" s="8"/>
      <c r="K436" s="10"/>
      <c r="V436" s="10"/>
    </row>
    <row r="437" spans="1:22" ht="13.5" customHeight="1">
      <c r="A437" s="4"/>
      <c r="F437" s="8"/>
      <c r="K437" s="10"/>
      <c r="V437" s="10"/>
    </row>
    <row r="438" spans="1:22" ht="13.5" customHeight="1">
      <c r="A438" s="4"/>
      <c r="F438" s="8"/>
      <c r="K438" s="10"/>
      <c r="V438" s="10"/>
    </row>
    <row r="439" spans="1:22" ht="13.5" customHeight="1">
      <c r="A439" s="4"/>
      <c r="F439" s="8"/>
      <c r="K439" s="10"/>
      <c r="V439" s="10"/>
    </row>
    <row r="440" spans="1:22" ht="13.5" customHeight="1">
      <c r="A440" s="4"/>
      <c r="F440" s="8"/>
      <c r="K440" s="10"/>
      <c r="V440" s="10"/>
    </row>
    <row r="441" spans="1:22" ht="13.5" customHeight="1">
      <c r="A441" s="4"/>
      <c r="F441" s="8"/>
      <c r="K441" s="10"/>
      <c r="V441" s="10"/>
    </row>
    <row r="442" spans="1:22" ht="13.5" customHeight="1">
      <c r="A442" s="4"/>
      <c r="F442" s="8"/>
      <c r="K442" s="10"/>
      <c r="V442" s="10"/>
    </row>
    <row r="443" spans="1:22" ht="13.5" customHeight="1">
      <c r="A443" s="4"/>
      <c r="F443" s="8"/>
      <c r="K443" s="10"/>
      <c r="V443" s="10"/>
    </row>
    <row r="444" spans="1:22" ht="13.5" customHeight="1">
      <c r="A444" s="4"/>
      <c r="F444" s="8"/>
      <c r="K444" s="10"/>
      <c r="V444" s="10"/>
    </row>
    <row r="445" spans="1:22" ht="13.5" customHeight="1">
      <c r="A445" s="4"/>
      <c r="F445" s="8"/>
      <c r="K445" s="10"/>
      <c r="V445" s="10"/>
    </row>
    <row r="446" spans="1:22" ht="13.5" customHeight="1">
      <c r="A446" s="4"/>
      <c r="F446" s="8"/>
      <c r="K446" s="10"/>
      <c r="V446" s="10"/>
    </row>
    <row r="447" spans="1:22" ht="13.5" customHeight="1">
      <c r="A447" s="4"/>
      <c r="F447" s="8"/>
      <c r="K447" s="10"/>
      <c r="V447" s="10"/>
    </row>
    <row r="448" spans="1:22" ht="13.5" customHeight="1">
      <c r="A448" s="4"/>
      <c r="F448" s="8"/>
      <c r="K448" s="10"/>
      <c r="V448" s="10"/>
    </row>
    <row r="449" spans="1:22" ht="13.5" customHeight="1">
      <c r="A449" s="4"/>
      <c r="F449" s="8"/>
      <c r="K449" s="10"/>
      <c r="V449" s="10"/>
    </row>
    <row r="450" spans="1:22" ht="13.5" customHeight="1">
      <c r="A450" s="4"/>
      <c r="F450" s="8"/>
      <c r="K450" s="10"/>
      <c r="V450" s="10"/>
    </row>
    <row r="451" spans="1:22" ht="13.5" customHeight="1">
      <c r="A451" s="4"/>
      <c r="F451" s="8"/>
      <c r="K451" s="10"/>
      <c r="V451" s="10"/>
    </row>
    <row r="452" spans="1:22" ht="13.5" customHeight="1">
      <c r="A452" s="4"/>
      <c r="F452" s="8"/>
      <c r="K452" s="10"/>
      <c r="V452" s="10"/>
    </row>
    <row r="453" spans="1:22" ht="13.5" customHeight="1">
      <c r="A453" s="4"/>
      <c r="F453" s="8"/>
      <c r="K453" s="10"/>
      <c r="V453" s="10"/>
    </row>
    <row r="454" spans="1:22" ht="13.5" customHeight="1">
      <c r="A454" s="4"/>
      <c r="F454" s="8"/>
      <c r="K454" s="10"/>
      <c r="V454" s="10"/>
    </row>
    <row r="455" spans="1:22" ht="13.5" customHeight="1">
      <c r="A455" s="4"/>
      <c r="F455" s="8"/>
      <c r="K455" s="10"/>
      <c r="V455" s="10"/>
    </row>
    <row r="456" spans="1:22" ht="13.5" customHeight="1">
      <c r="A456" s="4"/>
      <c r="F456" s="8"/>
      <c r="K456" s="10"/>
      <c r="V456" s="10"/>
    </row>
    <row r="457" spans="1:22" ht="13.5" customHeight="1">
      <c r="A457" s="4"/>
      <c r="F457" s="8"/>
      <c r="K457" s="10"/>
      <c r="V457" s="10"/>
    </row>
    <row r="458" spans="1:22" ht="13.5" customHeight="1">
      <c r="A458" s="4"/>
      <c r="F458" s="8"/>
      <c r="K458" s="10"/>
      <c r="V458" s="10"/>
    </row>
    <row r="459" spans="1:22" ht="13.5" customHeight="1">
      <c r="A459" s="4"/>
      <c r="F459" s="8"/>
      <c r="K459" s="10"/>
      <c r="V459" s="10"/>
    </row>
    <row r="460" spans="1:22" ht="13.5" customHeight="1">
      <c r="A460" s="4"/>
      <c r="F460" s="8"/>
      <c r="K460" s="10"/>
      <c r="V460" s="10"/>
    </row>
    <row r="461" spans="1:22" ht="13.5" customHeight="1">
      <c r="A461" s="4"/>
      <c r="F461" s="8"/>
      <c r="K461" s="10"/>
      <c r="V461" s="10"/>
    </row>
    <row r="462" spans="1:22" ht="13.5" customHeight="1">
      <c r="A462" s="4"/>
      <c r="F462" s="8"/>
      <c r="K462" s="10"/>
      <c r="V462" s="10"/>
    </row>
    <row r="463" spans="1:22" ht="13.5" customHeight="1">
      <c r="A463" s="4"/>
      <c r="F463" s="8"/>
      <c r="K463" s="10"/>
      <c r="V463" s="10"/>
    </row>
    <row r="464" spans="1:22" ht="13.5" customHeight="1">
      <c r="A464" s="4"/>
      <c r="F464" s="8"/>
      <c r="K464" s="10"/>
      <c r="V464" s="10"/>
    </row>
    <row r="465" spans="1:22" ht="13.5" customHeight="1">
      <c r="A465" s="4"/>
      <c r="F465" s="8"/>
      <c r="K465" s="10"/>
      <c r="V465" s="10"/>
    </row>
    <row r="466" spans="1:22" ht="13.5" customHeight="1">
      <c r="A466" s="4"/>
      <c r="F466" s="8"/>
      <c r="K466" s="10"/>
      <c r="V466" s="10"/>
    </row>
    <row r="467" spans="1:22" ht="13.5" customHeight="1">
      <c r="A467" s="4"/>
      <c r="F467" s="8"/>
      <c r="K467" s="10"/>
      <c r="V467" s="10"/>
    </row>
    <row r="468" spans="1:22" ht="13.5" customHeight="1">
      <c r="A468" s="4"/>
      <c r="F468" s="8"/>
      <c r="K468" s="10"/>
      <c r="V468" s="10"/>
    </row>
    <row r="469" spans="1:22" ht="13.5" customHeight="1">
      <c r="A469" s="4"/>
      <c r="F469" s="8"/>
      <c r="K469" s="10"/>
      <c r="V469" s="10"/>
    </row>
    <row r="470" spans="1:22" ht="13.5" customHeight="1">
      <c r="A470" s="4"/>
      <c r="F470" s="8"/>
      <c r="K470" s="10"/>
      <c r="V470" s="10"/>
    </row>
    <row r="471" spans="1:22" ht="13.5" customHeight="1">
      <c r="A471" s="4"/>
      <c r="F471" s="8"/>
      <c r="K471" s="10"/>
      <c r="V471" s="10"/>
    </row>
    <row r="472" spans="1:22" ht="13.5" customHeight="1">
      <c r="A472" s="4"/>
      <c r="F472" s="8"/>
      <c r="K472" s="10"/>
      <c r="V472" s="10"/>
    </row>
    <row r="473" spans="1:22" ht="13.5" customHeight="1">
      <c r="A473" s="4"/>
      <c r="F473" s="8"/>
      <c r="K473" s="10"/>
      <c r="V473" s="10"/>
    </row>
    <row r="474" spans="1:22" ht="13.5" customHeight="1">
      <c r="A474" s="4"/>
      <c r="F474" s="8"/>
      <c r="K474" s="10"/>
      <c r="V474" s="10"/>
    </row>
    <row r="475" spans="1:22" ht="13.5" customHeight="1">
      <c r="A475" s="4"/>
      <c r="F475" s="8"/>
      <c r="K475" s="10"/>
      <c r="V475" s="10"/>
    </row>
    <row r="476" spans="1:22" ht="13.5" customHeight="1">
      <c r="A476" s="4"/>
      <c r="F476" s="8"/>
      <c r="K476" s="10"/>
      <c r="V476" s="10"/>
    </row>
    <row r="477" spans="1:22" ht="13.5" customHeight="1">
      <c r="A477" s="4"/>
      <c r="F477" s="8"/>
      <c r="K477" s="10"/>
      <c r="V477" s="10"/>
    </row>
    <row r="478" spans="1:22" ht="13.5" customHeight="1">
      <c r="A478" s="4"/>
      <c r="F478" s="8"/>
      <c r="K478" s="10"/>
      <c r="V478" s="10"/>
    </row>
    <row r="479" spans="1:22" ht="13.5" customHeight="1">
      <c r="A479" s="4"/>
      <c r="F479" s="8"/>
      <c r="K479" s="10"/>
      <c r="V479" s="10"/>
    </row>
    <row r="480" spans="1:22" ht="13.5" customHeight="1">
      <c r="A480" s="4"/>
      <c r="F480" s="8"/>
      <c r="K480" s="10"/>
      <c r="V480" s="10"/>
    </row>
    <row r="481" spans="1:22" ht="13.5" customHeight="1">
      <c r="A481" s="4"/>
      <c r="F481" s="8"/>
      <c r="K481" s="10"/>
      <c r="V481" s="10"/>
    </row>
    <row r="482" spans="1:22" ht="13.5" customHeight="1">
      <c r="A482" s="4"/>
      <c r="F482" s="8"/>
      <c r="K482" s="10"/>
      <c r="V482" s="10"/>
    </row>
    <row r="483" spans="1:22" ht="13.5" customHeight="1">
      <c r="A483" s="4"/>
      <c r="F483" s="8"/>
      <c r="K483" s="10"/>
      <c r="V483" s="10"/>
    </row>
    <row r="484" spans="1:22" ht="13.5" customHeight="1">
      <c r="A484" s="4"/>
      <c r="F484" s="8"/>
      <c r="K484" s="10"/>
      <c r="V484" s="10"/>
    </row>
    <row r="485" spans="1:22" ht="13.5" customHeight="1">
      <c r="A485" s="4"/>
      <c r="F485" s="8"/>
      <c r="K485" s="10"/>
      <c r="V485" s="10"/>
    </row>
    <row r="486" spans="1:22" ht="13.5" customHeight="1">
      <c r="A486" s="4"/>
      <c r="F486" s="8"/>
      <c r="K486" s="10"/>
      <c r="V486" s="10"/>
    </row>
    <row r="487" spans="1:22" ht="13.5" customHeight="1">
      <c r="A487" s="4"/>
      <c r="F487" s="8"/>
      <c r="K487" s="10"/>
      <c r="V487" s="10"/>
    </row>
    <row r="488" spans="1:22" ht="13.5" customHeight="1">
      <c r="A488" s="4"/>
      <c r="F488" s="8"/>
      <c r="K488" s="10"/>
      <c r="V488" s="10"/>
    </row>
    <row r="489" spans="1:22" ht="13.5" customHeight="1">
      <c r="A489" s="4"/>
      <c r="F489" s="8"/>
      <c r="K489" s="10"/>
      <c r="V489" s="10"/>
    </row>
    <row r="490" spans="1:22" ht="13.5" customHeight="1">
      <c r="A490" s="4"/>
      <c r="F490" s="8"/>
      <c r="K490" s="10"/>
      <c r="V490" s="10"/>
    </row>
    <row r="491" spans="1:22" ht="13.5" customHeight="1">
      <c r="A491" s="4"/>
      <c r="F491" s="8"/>
      <c r="K491" s="10"/>
      <c r="V491" s="10"/>
    </row>
    <row r="492" spans="1:22" ht="13.5" customHeight="1">
      <c r="A492" s="4"/>
      <c r="F492" s="8"/>
      <c r="K492" s="10"/>
      <c r="V492" s="10"/>
    </row>
    <row r="493" spans="1:22" ht="13.5" customHeight="1">
      <c r="A493" s="4"/>
      <c r="F493" s="8"/>
      <c r="K493" s="10"/>
      <c r="V493" s="10"/>
    </row>
    <row r="494" spans="1:22" ht="13.5" customHeight="1">
      <c r="A494" s="4"/>
      <c r="F494" s="8"/>
      <c r="K494" s="10"/>
      <c r="V494" s="10"/>
    </row>
    <row r="495" spans="1:22" ht="13.5" customHeight="1">
      <c r="A495" s="4"/>
      <c r="F495" s="8"/>
      <c r="K495" s="10"/>
      <c r="V495" s="10"/>
    </row>
    <row r="496" spans="1:22" ht="13.5" customHeight="1">
      <c r="A496" s="4"/>
      <c r="F496" s="8"/>
      <c r="K496" s="10"/>
      <c r="V496" s="10"/>
    </row>
    <row r="497" spans="1:22" ht="13.5" customHeight="1">
      <c r="A497" s="4"/>
      <c r="F497" s="8"/>
      <c r="K497" s="10"/>
      <c r="V497" s="10"/>
    </row>
    <row r="498" spans="1:22" ht="13.5" customHeight="1">
      <c r="A498" s="4"/>
      <c r="F498" s="8"/>
      <c r="K498" s="10"/>
      <c r="V498" s="10"/>
    </row>
    <row r="499" spans="1:22" ht="13.5" customHeight="1">
      <c r="A499" s="4"/>
      <c r="F499" s="8"/>
      <c r="K499" s="10"/>
      <c r="V499" s="10"/>
    </row>
    <row r="500" spans="1:22" ht="13.5" customHeight="1">
      <c r="A500" s="4"/>
      <c r="F500" s="8"/>
      <c r="K500" s="10"/>
      <c r="V500" s="10"/>
    </row>
    <row r="501" spans="1:22" ht="13.5" customHeight="1">
      <c r="A501" s="4"/>
      <c r="F501" s="8"/>
      <c r="K501" s="10"/>
      <c r="V501" s="10"/>
    </row>
    <row r="502" spans="1:22" ht="13.5" customHeight="1">
      <c r="A502" s="4"/>
      <c r="F502" s="8"/>
      <c r="K502" s="10"/>
      <c r="V502" s="10"/>
    </row>
    <row r="503" spans="1:22" ht="13.5" customHeight="1">
      <c r="A503" s="4"/>
      <c r="F503" s="8"/>
      <c r="K503" s="10"/>
      <c r="V503" s="10"/>
    </row>
    <row r="504" spans="1:22" ht="13.5" customHeight="1">
      <c r="A504" s="4"/>
      <c r="F504" s="8"/>
      <c r="K504" s="10"/>
      <c r="V504" s="10"/>
    </row>
    <row r="505" spans="1:22" ht="13.5" customHeight="1">
      <c r="A505" s="4"/>
      <c r="F505" s="8"/>
      <c r="K505" s="10"/>
      <c r="V505" s="10"/>
    </row>
    <row r="506" spans="1:22" ht="13.5" customHeight="1">
      <c r="A506" s="4"/>
      <c r="F506" s="8"/>
      <c r="K506" s="10"/>
      <c r="V506" s="10"/>
    </row>
    <row r="507" spans="1:22" ht="13.5" customHeight="1">
      <c r="A507" s="4"/>
      <c r="F507" s="8"/>
      <c r="K507" s="10"/>
      <c r="V507" s="10"/>
    </row>
    <row r="508" spans="1:22" ht="13.5" customHeight="1">
      <c r="A508" s="4"/>
      <c r="F508" s="8"/>
      <c r="K508" s="10"/>
      <c r="V508" s="10"/>
    </row>
    <row r="509" spans="1:22" ht="13.5" customHeight="1">
      <c r="A509" s="4"/>
      <c r="F509" s="8"/>
      <c r="K509" s="10"/>
      <c r="V509" s="10"/>
    </row>
    <row r="510" spans="1:22" ht="13.5" customHeight="1">
      <c r="A510" s="4"/>
      <c r="F510" s="8"/>
      <c r="K510" s="10"/>
      <c r="V510" s="10"/>
    </row>
    <row r="511" spans="1:22" ht="13.5" customHeight="1">
      <c r="A511" s="4"/>
      <c r="F511" s="8"/>
      <c r="K511" s="10"/>
      <c r="V511" s="10"/>
    </row>
    <row r="512" spans="1:22" ht="13.5" customHeight="1">
      <c r="A512" s="4"/>
      <c r="F512" s="8"/>
      <c r="K512" s="10"/>
      <c r="V512" s="10"/>
    </row>
    <row r="513" spans="1:22" ht="13.5" customHeight="1">
      <c r="A513" s="4"/>
      <c r="F513" s="8"/>
      <c r="K513" s="10"/>
      <c r="V513" s="10"/>
    </row>
    <row r="514" spans="1:22" ht="13.5" customHeight="1">
      <c r="A514" s="4"/>
      <c r="F514" s="8"/>
      <c r="K514" s="10"/>
      <c r="V514" s="10"/>
    </row>
    <row r="515" spans="1:22" ht="13.5" customHeight="1">
      <c r="A515" s="4"/>
      <c r="F515" s="8"/>
      <c r="K515" s="10"/>
      <c r="V515" s="10"/>
    </row>
    <row r="516" spans="1:22" ht="13.5" customHeight="1">
      <c r="A516" s="4"/>
      <c r="F516" s="8"/>
      <c r="K516" s="10"/>
      <c r="V516" s="10"/>
    </row>
    <row r="517" spans="1:22" ht="13.5" customHeight="1">
      <c r="A517" s="4"/>
      <c r="F517" s="8"/>
      <c r="K517" s="10"/>
      <c r="V517" s="10"/>
    </row>
    <row r="518" spans="1:22" ht="13.5" customHeight="1">
      <c r="A518" s="4"/>
      <c r="F518" s="8"/>
      <c r="K518" s="10"/>
      <c r="V518" s="10"/>
    </row>
    <row r="519" spans="1:22" ht="13.5" customHeight="1">
      <c r="A519" s="4"/>
      <c r="F519" s="8"/>
      <c r="K519" s="10"/>
      <c r="V519" s="10"/>
    </row>
    <row r="520" spans="1:22" ht="13.5" customHeight="1">
      <c r="A520" s="4"/>
      <c r="F520" s="8"/>
      <c r="K520" s="10"/>
      <c r="V520" s="10"/>
    </row>
    <row r="521" spans="1:22" ht="13.5" customHeight="1">
      <c r="A521" s="4"/>
      <c r="F521" s="8"/>
      <c r="K521" s="10"/>
      <c r="V521" s="10"/>
    </row>
    <row r="522" spans="1:22" ht="13.5" customHeight="1">
      <c r="A522" s="4"/>
      <c r="F522" s="8"/>
      <c r="K522" s="10"/>
      <c r="V522" s="10"/>
    </row>
    <row r="523" spans="1:22" ht="13.5" customHeight="1">
      <c r="A523" s="4"/>
      <c r="F523" s="8"/>
      <c r="K523" s="10"/>
      <c r="V523" s="10"/>
    </row>
    <row r="524" spans="1:22" ht="13.5" customHeight="1">
      <c r="A524" s="4"/>
      <c r="F524" s="8"/>
      <c r="K524" s="10"/>
      <c r="V524" s="10"/>
    </row>
    <row r="525" spans="1:22" ht="13.5" customHeight="1">
      <c r="A525" s="4"/>
      <c r="F525" s="8"/>
      <c r="K525" s="10"/>
      <c r="V525" s="10"/>
    </row>
    <row r="526" spans="1:22" ht="13.5" customHeight="1">
      <c r="A526" s="4"/>
      <c r="F526" s="8"/>
      <c r="K526" s="10"/>
      <c r="V526" s="10"/>
    </row>
    <row r="527" spans="1:22" ht="13.5" customHeight="1">
      <c r="A527" s="4"/>
      <c r="F527" s="8"/>
      <c r="K527" s="10"/>
      <c r="V527" s="10"/>
    </row>
    <row r="528" spans="1:22" ht="13.5" customHeight="1">
      <c r="A528" s="4"/>
      <c r="F528" s="8"/>
      <c r="K528" s="10"/>
      <c r="V528" s="10"/>
    </row>
    <row r="529" spans="1:22" ht="13.5" customHeight="1">
      <c r="A529" s="4"/>
      <c r="F529" s="8"/>
      <c r="K529" s="10"/>
      <c r="V529" s="10"/>
    </row>
    <row r="530" spans="1:22" ht="13.5" customHeight="1">
      <c r="A530" s="4"/>
      <c r="F530" s="8"/>
      <c r="K530" s="10"/>
      <c r="V530" s="10"/>
    </row>
    <row r="531" spans="1:22" ht="13.5" customHeight="1">
      <c r="A531" s="4"/>
      <c r="F531" s="8"/>
      <c r="K531" s="10"/>
      <c r="V531" s="10"/>
    </row>
    <row r="532" spans="1:22" ht="13.5" customHeight="1">
      <c r="A532" s="4"/>
      <c r="F532" s="8"/>
      <c r="K532" s="10"/>
      <c r="V532" s="10"/>
    </row>
    <row r="533" spans="1:22" ht="13.5" customHeight="1">
      <c r="A533" s="4"/>
      <c r="F533" s="8"/>
      <c r="K533" s="10"/>
      <c r="V533" s="10"/>
    </row>
    <row r="534" spans="1:22" ht="13.5" customHeight="1">
      <c r="A534" s="4"/>
      <c r="F534" s="8"/>
      <c r="K534" s="10"/>
      <c r="V534" s="10"/>
    </row>
    <row r="535" spans="1:22" ht="13.5" customHeight="1">
      <c r="A535" s="4"/>
      <c r="F535" s="8"/>
      <c r="K535" s="10"/>
      <c r="V535" s="10"/>
    </row>
    <row r="536" spans="1:22" ht="13.5" customHeight="1">
      <c r="A536" s="4"/>
      <c r="F536" s="8"/>
      <c r="K536" s="10"/>
      <c r="V536" s="10"/>
    </row>
    <row r="537" spans="1:22" ht="13.5" customHeight="1">
      <c r="A537" s="4"/>
      <c r="F537" s="8"/>
      <c r="K537" s="10"/>
      <c r="V537" s="10"/>
    </row>
    <row r="538" spans="1:22" ht="13.5" customHeight="1">
      <c r="A538" s="4"/>
      <c r="F538" s="8"/>
      <c r="K538" s="10"/>
      <c r="V538" s="10"/>
    </row>
    <row r="539" spans="1:22" ht="13.5" customHeight="1">
      <c r="A539" s="4"/>
      <c r="F539" s="8"/>
      <c r="K539" s="10"/>
      <c r="V539" s="10"/>
    </row>
    <row r="540" spans="1:22" ht="13.5" customHeight="1">
      <c r="A540" s="4"/>
      <c r="F540" s="8"/>
      <c r="K540" s="10"/>
      <c r="V540" s="10"/>
    </row>
    <row r="541" spans="1:22" ht="13.5" customHeight="1">
      <c r="A541" s="4"/>
      <c r="F541" s="8"/>
      <c r="K541" s="10"/>
      <c r="V541" s="10"/>
    </row>
    <row r="542" spans="1:22" ht="13.5" customHeight="1">
      <c r="A542" s="4"/>
      <c r="F542" s="8"/>
      <c r="K542" s="10"/>
      <c r="V542" s="10"/>
    </row>
    <row r="543" spans="1:22" ht="13.5" customHeight="1">
      <c r="A543" s="4"/>
      <c r="F543" s="8"/>
      <c r="K543" s="10"/>
      <c r="V543" s="10"/>
    </row>
    <row r="544" spans="1:22" ht="13.5" customHeight="1">
      <c r="A544" s="4"/>
      <c r="F544" s="8"/>
      <c r="K544" s="10"/>
      <c r="V544" s="10"/>
    </row>
    <row r="545" spans="1:22" ht="13.5" customHeight="1">
      <c r="A545" s="4"/>
      <c r="F545" s="8"/>
      <c r="K545" s="10"/>
      <c r="V545" s="10"/>
    </row>
    <row r="546" spans="1:22" ht="13.5" customHeight="1">
      <c r="A546" s="4"/>
      <c r="F546" s="8"/>
      <c r="K546" s="10"/>
      <c r="V546" s="10"/>
    </row>
    <row r="547" spans="1:22" ht="13.5" customHeight="1">
      <c r="A547" s="4"/>
      <c r="F547" s="8"/>
      <c r="K547" s="10"/>
      <c r="V547" s="10"/>
    </row>
    <row r="548" spans="1:22" ht="13.5" customHeight="1">
      <c r="A548" s="4"/>
      <c r="F548" s="8"/>
      <c r="K548" s="10"/>
      <c r="V548" s="10"/>
    </row>
    <row r="549" spans="1:22" ht="13.5" customHeight="1">
      <c r="A549" s="4"/>
      <c r="F549" s="8"/>
      <c r="K549" s="10"/>
      <c r="V549" s="10"/>
    </row>
    <row r="550" spans="1:22" ht="13.5" customHeight="1">
      <c r="A550" s="4"/>
      <c r="F550" s="8"/>
      <c r="K550" s="10"/>
      <c r="V550" s="10"/>
    </row>
    <row r="551" spans="1:22" ht="13.5" customHeight="1">
      <c r="A551" s="4"/>
      <c r="F551" s="8"/>
      <c r="K551" s="10"/>
      <c r="V551" s="10"/>
    </row>
    <row r="552" spans="1:22" ht="13.5" customHeight="1">
      <c r="A552" s="4"/>
      <c r="F552" s="8"/>
      <c r="K552" s="10"/>
      <c r="V552" s="10"/>
    </row>
    <row r="553" spans="1:22" ht="13.5" customHeight="1">
      <c r="A553" s="4"/>
      <c r="F553" s="8"/>
      <c r="K553" s="10"/>
      <c r="V553" s="10"/>
    </row>
    <row r="554" spans="1:22" ht="13.5" customHeight="1">
      <c r="A554" s="4"/>
      <c r="F554" s="8"/>
      <c r="K554" s="10"/>
      <c r="V554" s="10"/>
    </row>
    <row r="555" spans="1:22" ht="13.5" customHeight="1">
      <c r="A555" s="4"/>
      <c r="F555" s="8"/>
      <c r="K555" s="10"/>
      <c r="V555" s="10"/>
    </row>
    <row r="556" spans="1:22" ht="13.5" customHeight="1">
      <c r="A556" s="4"/>
      <c r="F556" s="8"/>
      <c r="K556" s="10"/>
      <c r="V556" s="10"/>
    </row>
    <row r="557" spans="1:22" ht="13.5" customHeight="1">
      <c r="A557" s="4"/>
      <c r="F557" s="8"/>
      <c r="K557" s="10"/>
      <c r="V557" s="10"/>
    </row>
    <row r="558" spans="1:22" ht="13.5" customHeight="1">
      <c r="A558" s="4"/>
      <c r="F558" s="8"/>
      <c r="K558" s="10"/>
      <c r="V558" s="10"/>
    </row>
    <row r="559" spans="1:22" ht="13.5" customHeight="1">
      <c r="A559" s="4"/>
      <c r="F559" s="8"/>
      <c r="K559" s="10"/>
      <c r="V559" s="10"/>
    </row>
    <row r="560" spans="1:22" ht="13.5" customHeight="1">
      <c r="A560" s="4"/>
      <c r="F560" s="8"/>
      <c r="K560" s="10"/>
      <c r="V560" s="10"/>
    </row>
    <row r="561" spans="1:22" ht="13.5" customHeight="1">
      <c r="A561" s="4"/>
      <c r="F561" s="8"/>
      <c r="K561" s="10"/>
      <c r="V561" s="10"/>
    </row>
    <row r="562" spans="1:22" ht="13.5" customHeight="1">
      <c r="A562" s="4"/>
      <c r="F562" s="8"/>
      <c r="K562" s="10"/>
      <c r="V562" s="10"/>
    </row>
    <row r="563" spans="1:22" ht="13.5" customHeight="1">
      <c r="A563" s="4"/>
      <c r="F563" s="8"/>
      <c r="K563" s="10"/>
      <c r="V563" s="10"/>
    </row>
    <row r="564" spans="1:22" ht="13.5" customHeight="1">
      <c r="A564" s="4"/>
      <c r="F564" s="8"/>
      <c r="K564" s="10"/>
      <c r="V564" s="10"/>
    </row>
    <row r="565" spans="1:22" ht="13.5" customHeight="1">
      <c r="A565" s="4"/>
      <c r="F565" s="8"/>
      <c r="K565" s="10"/>
      <c r="V565" s="10"/>
    </row>
    <row r="566" spans="1:22" ht="13.5" customHeight="1">
      <c r="A566" s="4"/>
      <c r="F566" s="8"/>
      <c r="K566" s="10"/>
      <c r="V566" s="10"/>
    </row>
    <row r="567" spans="1:22" ht="13.5" customHeight="1">
      <c r="A567" s="4"/>
      <c r="F567" s="8"/>
      <c r="K567" s="10"/>
      <c r="V567" s="10"/>
    </row>
    <row r="568" spans="1:22" ht="13.5" customHeight="1">
      <c r="A568" s="4"/>
      <c r="F568" s="8"/>
      <c r="K568" s="10"/>
      <c r="V568" s="10"/>
    </row>
    <row r="569" spans="1:22" ht="13.5" customHeight="1">
      <c r="A569" s="4"/>
      <c r="F569" s="8"/>
      <c r="K569" s="10"/>
      <c r="V569" s="10"/>
    </row>
    <row r="570" spans="1:22" ht="13.5" customHeight="1">
      <c r="A570" s="4"/>
      <c r="F570" s="8"/>
      <c r="K570" s="10"/>
      <c r="V570" s="10"/>
    </row>
    <row r="571" spans="1:22" ht="13.5" customHeight="1">
      <c r="A571" s="4"/>
      <c r="F571" s="8"/>
      <c r="K571" s="10"/>
      <c r="V571" s="10"/>
    </row>
    <row r="572" spans="1:22" ht="13.5" customHeight="1">
      <c r="A572" s="4"/>
      <c r="F572" s="8"/>
      <c r="K572" s="10"/>
      <c r="V572" s="10"/>
    </row>
    <row r="573" spans="1:22" ht="13.5" customHeight="1">
      <c r="A573" s="4"/>
      <c r="F573" s="8"/>
      <c r="K573" s="10"/>
      <c r="V573" s="10"/>
    </row>
    <row r="574" spans="1:22" ht="13.5" customHeight="1">
      <c r="A574" s="4"/>
      <c r="F574" s="8"/>
      <c r="K574" s="10"/>
      <c r="V574" s="10"/>
    </row>
    <row r="575" spans="1:22" ht="13.5" customHeight="1">
      <c r="A575" s="4"/>
      <c r="F575" s="8"/>
      <c r="K575" s="10"/>
      <c r="V575" s="10"/>
    </row>
    <row r="576" spans="1:22" ht="13.5" customHeight="1">
      <c r="A576" s="4"/>
      <c r="F576" s="8"/>
      <c r="K576" s="10"/>
      <c r="V576" s="10"/>
    </row>
    <row r="577" spans="1:22" ht="13.5" customHeight="1">
      <c r="A577" s="4"/>
      <c r="F577" s="8"/>
      <c r="K577" s="10"/>
      <c r="V577" s="10"/>
    </row>
    <row r="578" spans="1:22" ht="13.5" customHeight="1">
      <c r="A578" s="4"/>
      <c r="F578" s="8"/>
      <c r="K578" s="10"/>
      <c r="V578" s="10"/>
    </row>
    <row r="579" spans="1:22" ht="13.5" customHeight="1">
      <c r="A579" s="4"/>
      <c r="F579" s="8"/>
      <c r="K579" s="10"/>
      <c r="V579" s="10"/>
    </row>
    <row r="580" spans="1:22" ht="13.5" customHeight="1">
      <c r="A580" s="4"/>
      <c r="F580" s="8"/>
      <c r="K580" s="10"/>
      <c r="V580" s="10"/>
    </row>
    <row r="581" spans="1:22" ht="13.5" customHeight="1">
      <c r="A581" s="4"/>
      <c r="F581" s="8"/>
      <c r="K581" s="10"/>
      <c r="V581" s="10"/>
    </row>
    <row r="582" spans="1:22" ht="13.5" customHeight="1">
      <c r="A582" s="4"/>
      <c r="F582" s="8"/>
      <c r="K582" s="10"/>
      <c r="V582" s="10"/>
    </row>
    <row r="583" spans="1:22" ht="13.5" customHeight="1">
      <c r="A583" s="4"/>
      <c r="F583" s="8"/>
      <c r="K583" s="10"/>
      <c r="V583" s="10"/>
    </row>
    <row r="584" spans="1:22" ht="13.5" customHeight="1">
      <c r="A584" s="4"/>
      <c r="F584" s="8"/>
      <c r="K584" s="10"/>
      <c r="V584" s="10"/>
    </row>
    <row r="585" spans="1:22" ht="13.5" customHeight="1">
      <c r="A585" s="4"/>
      <c r="F585" s="8"/>
      <c r="K585" s="10"/>
      <c r="V585" s="10"/>
    </row>
    <row r="586" spans="1:22" ht="13.5" customHeight="1">
      <c r="A586" s="4"/>
      <c r="F586" s="8"/>
      <c r="K586" s="10"/>
      <c r="V586" s="10"/>
    </row>
    <row r="587" spans="1:22" ht="13.5" customHeight="1">
      <c r="A587" s="4"/>
      <c r="F587" s="8"/>
      <c r="K587" s="10"/>
      <c r="V587" s="10"/>
    </row>
    <row r="588" spans="1:22" ht="13.5" customHeight="1">
      <c r="A588" s="4"/>
      <c r="F588" s="8"/>
      <c r="K588" s="10"/>
      <c r="V588" s="10"/>
    </row>
    <row r="589" spans="1:22" ht="13.5" customHeight="1">
      <c r="A589" s="4"/>
      <c r="F589" s="8"/>
      <c r="K589" s="10"/>
      <c r="V589" s="10"/>
    </row>
    <row r="590" spans="1:22" ht="13.5" customHeight="1">
      <c r="A590" s="4"/>
      <c r="F590" s="8"/>
      <c r="K590" s="10"/>
      <c r="V590" s="10"/>
    </row>
    <row r="591" spans="1:22" ht="13.5" customHeight="1">
      <c r="A591" s="4"/>
      <c r="F591" s="8"/>
      <c r="K591" s="10"/>
      <c r="V591" s="10"/>
    </row>
    <row r="592" spans="1:22" ht="13.5" customHeight="1">
      <c r="A592" s="4"/>
      <c r="F592" s="8"/>
      <c r="K592" s="10"/>
      <c r="V592" s="10"/>
    </row>
    <row r="593" spans="1:22" ht="13.5" customHeight="1">
      <c r="A593" s="4"/>
      <c r="F593" s="8"/>
      <c r="K593" s="10"/>
      <c r="V593" s="10"/>
    </row>
    <row r="594" spans="1:22" ht="13.5" customHeight="1">
      <c r="A594" s="4"/>
      <c r="F594" s="8"/>
      <c r="K594" s="10"/>
      <c r="V594" s="10"/>
    </row>
    <row r="595" spans="1:22" ht="13.5" customHeight="1">
      <c r="A595" s="4"/>
      <c r="F595" s="8"/>
      <c r="K595" s="10"/>
      <c r="V595" s="10"/>
    </row>
    <row r="596" spans="1:22" ht="13.5" customHeight="1">
      <c r="A596" s="4"/>
      <c r="F596" s="8"/>
      <c r="K596" s="10"/>
      <c r="V596" s="10"/>
    </row>
    <row r="597" spans="1:22" ht="13.5" customHeight="1">
      <c r="A597" s="4"/>
      <c r="F597" s="8"/>
      <c r="K597" s="10"/>
      <c r="V597" s="10"/>
    </row>
    <row r="598" spans="1:22" ht="13.5" customHeight="1">
      <c r="A598" s="4"/>
      <c r="F598" s="8"/>
      <c r="K598" s="10"/>
      <c r="V598" s="10"/>
    </row>
    <row r="599" spans="1:22" ht="13.5" customHeight="1">
      <c r="A599" s="4"/>
      <c r="F599" s="8"/>
      <c r="K599" s="10"/>
      <c r="V599" s="10"/>
    </row>
    <row r="600" spans="1:22" ht="13.5" customHeight="1">
      <c r="A600" s="4"/>
      <c r="F600" s="8"/>
      <c r="K600" s="10"/>
      <c r="V600" s="10"/>
    </row>
    <row r="601" spans="1:22" ht="13.5" customHeight="1">
      <c r="A601" s="4"/>
      <c r="F601" s="8"/>
      <c r="K601" s="10"/>
      <c r="V601" s="10"/>
    </row>
    <row r="602" spans="1:22" ht="13.5" customHeight="1">
      <c r="A602" s="4"/>
      <c r="F602" s="8"/>
      <c r="K602" s="10"/>
      <c r="V602" s="10"/>
    </row>
    <row r="603" spans="1:22" ht="13.5" customHeight="1">
      <c r="A603" s="4"/>
      <c r="F603" s="8"/>
      <c r="K603" s="10"/>
      <c r="V603" s="10"/>
    </row>
    <row r="604" spans="1:22" ht="13.5" customHeight="1">
      <c r="A604" s="4"/>
      <c r="F604" s="8"/>
      <c r="K604" s="10"/>
      <c r="V604" s="10"/>
    </row>
    <row r="605" spans="1:22" ht="13.5" customHeight="1">
      <c r="A605" s="4"/>
      <c r="F605" s="8"/>
      <c r="K605" s="10"/>
      <c r="V605" s="10"/>
    </row>
    <row r="606" spans="1:22" ht="13.5" customHeight="1">
      <c r="A606" s="4"/>
      <c r="F606" s="8"/>
      <c r="K606" s="10"/>
      <c r="V606" s="10"/>
    </row>
    <row r="607" spans="1:22" ht="13.5" customHeight="1">
      <c r="A607" s="4"/>
      <c r="F607" s="8"/>
      <c r="K607" s="10"/>
      <c r="V607" s="10"/>
    </row>
    <row r="608" spans="1:22" ht="13.5" customHeight="1">
      <c r="A608" s="4"/>
      <c r="F608" s="8"/>
      <c r="K608" s="10"/>
      <c r="V608" s="10"/>
    </row>
    <row r="609" spans="1:22" ht="13.5" customHeight="1">
      <c r="A609" s="4"/>
      <c r="F609" s="8"/>
      <c r="K609" s="10"/>
      <c r="V609" s="10"/>
    </row>
    <row r="610" spans="1:22" ht="13.5" customHeight="1">
      <c r="A610" s="4"/>
      <c r="F610" s="8"/>
      <c r="K610" s="10"/>
      <c r="V610" s="10"/>
    </row>
    <row r="611" spans="1:22" ht="13.5" customHeight="1">
      <c r="A611" s="4"/>
      <c r="F611" s="8"/>
      <c r="K611" s="10"/>
      <c r="V611" s="10"/>
    </row>
    <row r="612" spans="1:22" ht="13.5" customHeight="1">
      <c r="A612" s="4"/>
      <c r="F612" s="8"/>
      <c r="K612" s="10"/>
      <c r="V612" s="10"/>
    </row>
    <row r="613" spans="1:22" ht="13.5" customHeight="1">
      <c r="A613" s="4"/>
      <c r="F613" s="8"/>
      <c r="K613" s="10"/>
      <c r="V613" s="10"/>
    </row>
    <row r="614" spans="1:22" ht="13.5" customHeight="1">
      <c r="A614" s="4"/>
      <c r="F614" s="8"/>
      <c r="K614" s="10"/>
      <c r="V614" s="10"/>
    </row>
    <row r="615" spans="1:22" ht="13.5" customHeight="1">
      <c r="A615" s="4"/>
      <c r="F615" s="8"/>
      <c r="K615" s="10"/>
      <c r="V615" s="10"/>
    </row>
    <row r="616" spans="1:22" ht="13.5" customHeight="1">
      <c r="A616" s="4"/>
      <c r="F616" s="8"/>
      <c r="K616" s="10"/>
      <c r="V616" s="10"/>
    </row>
    <row r="617" spans="1:22" ht="13.5" customHeight="1">
      <c r="A617" s="4"/>
      <c r="F617" s="8"/>
      <c r="K617" s="10"/>
      <c r="V617" s="10"/>
    </row>
    <row r="618" spans="1:22" ht="13.5" customHeight="1">
      <c r="A618" s="4"/>
      <c r="F618" s="8"/>
      <c r="K618" s="10"/>
      <c r="V618" s="10"/>
    </row>
    <row r="619" spans="1:22" ht="13.5" customHeight="1">
      <c r="A619" s="4"/>
      <c r="F619" s="8"/>
      <c r="K619" s="10"/>
      <c r="V619" s="10"/>
    </row>
    <row r="620" spans="1:22" ht="13.5" customHeight="1">
      <c r="A620" s="4"/>
      <c r="F620" s="8"/>
      <c r="K620" s="10"/>
      <c r="V620" s="10"/>
    </row>
    <row r="621" spans="1:22" ht="13.5" customHeight="1">
      <c r="A621" s="4"/>
      <c r="F621" s="8"/>
      <c r="K621" s="10"/>
      <c r="V621" s="10"/>
    </row>
    <row r="622" spans="1:22" ht="13.5" customHeight="1">
      <c r="A622" s="4"/>
      <c r="F622" s="8"/>
      <c r="K622" s="10"/>
      <c r="V622" s="10"/>
    </row>
    <row r="623" spans="1:22" ht="13.5" customHeight="1">
      <c r="A623" s="4"/>
      <c r="F623" s="8"/>
      <c r="K623" s="10"/>
      <c r="V623" s="10"/>
    </row>
    <row r="624" spans="1:22" ht="13.5" customHeight="1">
      <c r="A624" s="4"/>
      <c r="F624" s="8"/>
      <c r="K624" s="10"/>
      <c r="V624" s="10"/>
    </row>
    <row r="625" spans="1:22" ht="13.5" customHeight="1">
      <c r="A625" s="4"/>
      <c r="F625" s="8"/>
      <c r="K625" s="10"/>
      <c r="V625" s="10"/>
    </row>
    <row r="626" spans="1:22" ht="13.5" customHeight="1">
      <c r="A626" s="4"/>
      <c r="F626" s="8"/>
      <c r="K626" s="10"/>
      <c r="V626" s="10"/>
    </row>
    <row r="627" spans="1:22" ht="13.5" customHeight="1">
      <c r="A627" s="4"/>
      <c r="F627" s="8"/>
      <c r="K627" s="10"/>
      <c r="V627" s="10"/>
    </row>
    <row r="628" spans="1:22" ht="13.5" customHeight="1">
      <c r="A628" s="4"/>
      <c r="F628" s="8"/>
      <c r="K628" s="10"/>
      <c r="V628" s="10"/>
    </row>
    <row r="629" spans="1:22" ht="13.5" customHeight="1">
      <c r="A629" s="4"/>
      <c r="F629" s="8"/>
      <c r="K629" s="10"/>
      <c r="V629" s="10"/>
    </row>
    <row r="630" spans="1:22" ht="13.5" customHeight="1">
      <c r="A630" s="4"/>
      <c r="F630" s="8"/>
      <c r="K630" s="10"/>
      <c r="V630" s="10"/>
    </row>
    <row r="631" spans="1:22" ht="13.5" customHeight="1">
      <c r="A631" s="4"/>
      <c r="F631" s="8"/>
      <c r="K631" s="10"/>
      <c r="V631" s="10"/>
    </row>
    <row r="632" spans="1:22" ht="13.5" customHeight="1">
      <c r="A632" s="4"/>
      <c r="F632" s="8"/>
      <c r="K632" s="10"/>
      <c r="V632" s="10"/>
    </row>
    <row r="633" spans="1:22" ht="13.5" customHeight="1">
      <c r="A633" s="4"/>
      <c r="F633" s="8"/>
      <c r="K633" s="10"/>
      <c r="V633" s="10"/>
    </row>
    <row r="634" spans="1:22" ht="13.5" customHeight="1">
      <c r="A634" s="4"/>
      <c r="F634" s="8"/>
      <c r="K634" s="10"/>
      <c r="V634" s="10"/>
    </row>
    <row r="635" spans="1:22" ht="13.5" customHeight="1">
      <c r="A635" s="4"/>
      <c r="F635" s="8"/>
      <c r="K635" s="10"/>
      <c r="V635" s="10"/>
    </row>
    <row r="636" spans="1:22" ht="13.5" customHeight="1">
      <c r="A636" s="4"/>
      <c r="F636" s="8"/>
      <c r="K636" s="10"/>
      <c r="V636" s="10"/>
    </row>
    <row r="637" spans="1:22" ht="13.5" customHeight="1">
      <c r="A637" s="4"/>
      <c r="F637" s="8"/>
      <c r="K637" s="10"/>
      <c r="V637" s="10"/>
    </row>
    <row r="638" spans="1:22" ht="13.5" customHeight="1">
      <c r="A638" s="4"/>
      <c r="F638" s="8"/>
      <c r="K638" s="10"/>
      <c r="V638" s="10"/>
    </row>
    <row r="639" spans="1:22" ht="13.5" customHeight="1">
      <c r="A639" s="4"/>
      <c r="F639" s="8"/>
      <c r="K639" s="10"/>
      <c r="V639" s="10"/>
    </row>
    <row r="640" spans="1:22" ht="13.5" customHeight="1">
      <c r="A640" s="4"/>
      <c r="F640" s="8"/>
      <c r="K640" s="10"/>
      <c r="V640" s="10"/>
    </row>
    <row r="641" spans="1:22" ht="13.5" customHeight="1">
      <c r="A641" s="4"/>
      <c r="F641" s="8"/>
      <c r="K641" s="10"/>
      <c r="V641" s="10"/>
    </row>
    <row r="642" spans="1:22" ht="13.5" customHeight="1">
      <c r="A642" s="4"/>
      <c r="F642" s="8"/>
      <c r="K642" s="10"/>
      <c r="V642" s="10"/>
    </row>
    <row r="643" spans="1:22" ht="13.5" customHeight="1">
      <c r="A643" s="4"/>
      <c r="F643" s="8"/>
      <c r="K643" s="10"/>
      <c r="V643" s="10"/>
    </row>
    <row r="644" spans="1:22" ht="13.5" customHeight="1">
      <c r="A644" s="4"/>
      <c r="F644" s="8"/>
      <c r="K644" s="10"/>
      <c r="V644" s="10"/>
    </row>
    <row r="645" spans="1:22" ht="13.5" customHeight="1">
      <c r="A645" s="4"/>
      <c r="F645" s="8"/>
      <c r="K645" s="10"/>
      <c r="V645" s="10"/>
    </row>
    <row r="646" spans="1:22" ht="13.5" customHeight="1">
      <c r="A646" s="4"/>
      <c r="F646" s="8"/>
      <c r="K646" s="10"/>
      <c r="V646" s="10"/>
    </row>
    <row r="647" spans="1:22" ht="13.5" customHeight="1">
      <c r="A647" s="4"/>
      <c r="F647" s="8"/>
      <c r="K647" s="10"/>
      <c r="V647" s="10"/>
    </row>
    <row r="648" spans="1:22" ht="13.5" customHeight="1">
      <c r="A648" s="4"/>
      <c r="F648" s="8"/>
      <c r="K648" s="10"/>
      <c r="V648" s="10"/>
    </row>
    <row r="649" spans="1:22" ht="13.5" customHeight="1">
      <c r="A649" s="4"/>
      <c r="F649" s="8"/>
      <c r="K649" s="10"/>
      <c r="V649" s="10"/>
    </row>
    <row r="650" spans="1:22" ht="13.5" customHeight="1">
      <c r="A650" s="4"/>
      <c r="F650" s="8"/>
      <c r="K650" s="10"/>
      <c r="V650" s="10"/>
    </row>
    <row r="651" spans="1:22" ht="13.5" customHeight="1">
      <c r="A651" s="4"/>
      <c r="F651" s="8"/>
      <c r="K651" s="10"/>
      <c r="V651" s="10"/>
    </row>
    <row r="652" spans="1:22" ht="13.5" customHeight="1">
      <c r="A652" s="4"/>
      <c r="F652" s="8"/>
      <c r="K652" s="10"/>
      <c r="V652" s="10"/>
    </row>
    <row r="653" spans="1:22" ht="13.5" customHeight="1">
      <c r="A653" s="4"/>
      <c r="F653" s="8"/>
      <c r="K653" s="10"/>
      <c r="V653" s="10"/>
    </row>
    <row r="654" spans="1:22" ht="13.5" customHeight="1">
      <c r="A654" s="4"/>
      <c r="F654" s="8"/>
      <c r="K654" s="10"/>
      <c r="V654" s="10"/>
    </row>
    <row r="655" spans="1:22" ht="13.5" customHeight="1">
      <c r="A655" s="4"/>
      <c r="F655" s="8"/>
      <c r="K655" s="10"/>
      <c r="V655" s="10"/>
    </row>
    <row r="656" spans="1:22" ht="13.5" customHeight="1">
      <c r="A656" s="4"/>
      <c r="F656" s="8"/>
      <c r="K656" s="10"/>
      <c r="V656" s="10"/>
    </row>
    <row r="657" spans="1:22" ht="13.5" customHeight="1">
      <c r="A657" s="4"/>
      <c r="F657" s="8"/>
      <c r="K657" s="10"/>
      <c r="V657" s="10"/>
    </row>
    <row r="658" spans="1:22" ht="13.5" customHeight="1">
      <c r="A658" s="4"/>
      <c r="F658" s="8"/>
      <c r="K658" s="10"/>
      <c r="V658" s="10"/>
    </row>
    <row r="659" spans="1:22" ht="13.5" customHeight="1">
      <c r="A659" s="4"/>
      <c r="F659" s="8"/>
      <c r="K659" s="10"/>
      <c r="V659" s="10"/>
    </row>
    <row r="660" spans="1:22" ht="13.5" customHeight="1">
      <c r="A660" s="4"/>
      <c r="F660" s="8"/>
      <c r="K660" s="10"/>
      <c r="V660" s="10"/>
    </row>
    <row r="661" spans="1:22" ht="13.5" customHeight="1">
      <c r="A661" s="4"/>
      <c r="F661" s="8"/>
      <c r="K661" s="10"/>
      <c r="V661" s="10"/>
    </row>
    <row r="662" spans="1:22" ht="13.5" customHeight="1">
      <c r="A662" s="4"/>
      <c r="F662" s="8"/>
      <c r="K662" s="10"/>
      <c r="V662" s="10"/>
    </row>
    <row r="663" spans="1:22" ht="13.5" customHeight="1">
      <c r="A663" s="4"/>
      <c r="F663" s="8"/>
      <c r="K663" s="10"/>
      <c r="V663" s="10"/>
    </row>
    <row r="664" spans="1:22" ht="13.5" customHeight="1">
      <c r="A664" s="4"/>
      <c r="F664" s="8"/>
      <c r="K664" s="10"/>
      <c r="V664" s="10"/>
    </row>
    <row r="665" spans="1:22" ht="13.5" customHeight="1">
      <c r="A665" s="4"/>
      <c r="F665" s="8"/>
      <c r="K665" s="10"/>
      <c r="V665" s="10"/>
    </row>
    <row r="666" spans="1:22" ht="13.5" customHeight="1">
      <c r="A666" s="4"/>
      <c r="F666" s="8"/>
      <c r="K666" s="10"/>
      <c r="V666" s="10"/>
    </row>
    <row r="667" spans="1:22" ht="13.5" customHeight="1">
      <c r="A667" s="4"/>
      <c r="F667" s="8"/>
      <c r="K667" s="10"/>
      <c r="V667" s="10"/>
    </row>
    <row r="668" spans="1:22" ht="13.5" customHeight="1">
      <c r="A668" s="4"/>
      <c r="F668" s="8"/>
      <c r="K668" s="10"/>
      <c r="V668" s="10"/>
    </row>
    <row r="669" spans="1:22" ht="13.5" customHeight="1">
      <c r="A669" s="4"/>
      <c r="F669" s="8"/>
      <c r="K669" s="10"/>
      <c r="V669" s="10"/>
    </row>
    <row r="670" spans="1:22" ht="13.5" customHeight="1">
      <c r="A670" s="4"/>
      <c r="F670" s="8"/>
      <c r="K670" s="10"/>
      <c r="V670" s="10"/>
    </row>
    <row r="671" spans="1:22" ht="13.5" customHeight="1">
      <c r="A671" s="4"/>
      <c r="F671" s="8"/>
      <c r="K671" s="10"/>
      <c r="V671" s="10"/>
    </row>
    <row r="672" spans="1:22" ht="13.5" customHeight="1">
      <c r="A672" s="4"/>
      <c r="F672" s="8"/>
      <c r="K672" s="10"/>
      <c r="V672" s="10"/>
    </row>
    <row r="673" spans="1:22" ht="13.5" customHeight="1">
      <c r="A673" s="4"/>
      <c r="F673" s="8"/>
      <c r="K673" s="10"/>
      <c r="V673" s="10"/>
    </row>
    <row r="674" spans="1:22" ht="13.5" customHeight="1">
      <c r="A674" s="4"/>
      <c r="F674" s="8"/>
      <c r="K674" s="10"/>
      <c r="V674" s="10"/>
    </row>
    <row r="675" spans="1:22" ht="13.5" customHeight="1">
      <c r="A675" s="4"/>
      <c r="F675" s="8"/>
      <c r="K675" s="10"/>
      <c r="V675" s="10"/>
    </row>
    <row r="676" spans="1:22" ht="13.5" customHeight="1">
      <c r="A676" s="4"/>
      <c r="F676" s="8"/>
      <c r="K676" s="10"/>
      <c r="V676" s="10"/>
    </row>
    <row r="677" spans="1:22" ht="13.5" customHeight="1">
      <c r="A677" s="4"/>
      <c r="F677" s="8"/>
      <c r="K677" s="10"/>
      <c r="V677" s="10"/>
    </row>
    <row r="678" spans="1:22" ht="13.5" customHeight="1">
      <c r="A678" s="4"/>
      <c r="F678" s="8"/>
      <c r="K678" s="10"/>
      <c r="V678" s="10"/>
    </row>
    <row r="679" spans="1:22" ht="13.5" customHeight="1">
      <c r="A679" s="4"/>
      <c r="F679" s="8"/>
      <c r="K679" s="10"/>
      <c r="V679" s="10"/>
    </row>
    <row r="680" spans="1:22" ht="13.5" customHeight="1">
      <c r="A680" s="4"/>
      <c r="F680" s="8"/>
      <c r="K680" s="10"/>
      <c r="V680" s="10"/>
    </row>
    <row r="681" spans="1:22" ht="13.5" customHeight="1">
      <c r="A681" s="4"/>
      <c r="F681" s="8"/>
      <c r="K681" s="10"/>
      <c r="V681" s="10"/>
    </row>
    <row r="682" spans="1:22" ht="13.5" customHeight="1">
      <c r="A682" s="4"/>
      <c r="F682" s="8"/>
      <c r="K682" s="10"/>
      <c r="V682" s="10"/>
    </row>
    <row r="683" spans="1:22" ht="13.5" customHeight="1">
      <c r="A683" s="4"/>
      <c r="F683" s="8"/>
      <c r="K683" s="10"/>
      <c r="V683" s="10"/>
    </row>
    <row r="684" spans="1:22" ht="13.5" customHeight="1">
      <c r="A684" s="4"/>
      <c r="F684" s="8"/>
      <c r="K684" s="10"/>
      <c r="V684" s="10"/>
    </row>
    <row r="685" spans="1:22" ht="13.5" customHeight="1">
      <c r="A685" s="4"/>
      <c r="F685" s="8"/>
      <c r="K685" s="10"/>
      <c r="V685" s="10"/>
    </row>
    <row r="686" spans="1:22" ht="13.5" customHeight="1">
      <c r="A686" s="4"/>
      <c r="F686" s="8"/>
      <c r="K686" s="10"/>
      <c r="V686" s="10"/>
    </row>
    <row r="687" spans="1:22" ht="13.5" customHeight="1">
      <c r="A687" s="4"/>
      <c r="F687" s="8"/>
      <c r="K687" s="10"/>
      <c r="V687" s="10"/>
    </row>
    <row r="688" spans="1:22" ht="13.5" customHeight="1">
      <c r="A688" s="4"/>
      <c r="F688" s="8"/>
      <c r="K688" s="10"/>
      <c r="V688" s="10"/>
    </row>
    <row r="689" spans="1:22" ht="13.5" customHeight="1">
      <c r="A689" s="4"/>
      <c r="F689" s="8"/>
      <c r="K689" s="10"/>
      <c r="V689" s="10"/>
    </row>
    <row r="690" spans="1:22" ht="13.5" customHeight="1">
      <c r="A690" s="4"/>
      <c r="F690" s="8"/>
      <c r="K690" s="10"/>
      <c r="V690" s="10"/>
    </row>
    <row r="691" spans="1:22" ht="13.5" customHeight="1">
      <c r="A691" s="4"/>
      <c r="F691" s="8"/>
      <c r="K691" s="10"/>
      <c r="V691" s="10"/>
    </row>
    <row r="692" spans="1:22" ht="13.5" customHeight="1">
      <c r="A692" s="4"/>
      <c r="F692" s="8"/>
      <c r="K692" s="10"/>
      <c r="V692" s="10"/>
    </row>
    <row r="693" spans="1:22" ht="13.5" customHeight="1">
      <c r="A693" s="4"/>
      <c r="F693" s="8"/>
      <c r="K693" s="10"/>
      <c r="V693" s="10"/>
    </row>
    <row r="694" spans="1:22" ht="13.5" customHeight="1">
      <c r="A694" s="4"/>
      <c r="F694" s="8"/>
      <c r="K694" s="10"/>
      <c r="V694" s="10"/>
    </row>
    <row r="695" spans="1:22" ht="13.5" customHeight="1">
      <c r="A695" s="4"/>
      <c r="F695" s="8"/>
      <c r="K695" s="10"/>
      <c r="V695" s="10"/>
    </row>
    <row r="696" spans="1:22" ht="13.5" customHeight="1">
      <c r="A696" s="4"/>
      <c r="F696" s="8"/>
      <c r="K696" s="10"/>
      <c r="V696" s="10"/>
    </row>
    <row r="697" spans="1:22" ht="13.5" customHeight="1">
      <c r="A697" s="4"/>
      <c r="F697" s="8"/>
      <c r="K697" s="10"/>
      <c r="V697" s="10"/>
    </row>
    <row r="698" spans="1:22" ht="13.5" customHeight="1">
      <c r="A698" s="4"/>
      <c r="F698" s="8"/>
      <c r="K698" s="10"/>
      <c r="V698" s="10"/>
    </row>
    <row r="699" spans="1:22" ht="13.5" customHeight="1">
      <c r="A699" s="4"/>
      <c r="F699" s="8"/>
      <c r="K699" s="10"/>
      <c r="V699" s="10"/>
    </row>
    <row r="700" spans="1:22" ht="13.5" customHeight="1">
      <c r="A700" s="4"/>
      <c r="F700" s="8"/>
      <c r="K700" s="10"/>
      <c r="V700" s="10"/>
    </row>
    <row r="701" spans="1:22" ht="13.5" customHeight="1">
      <c r="A701" s="4"/>
      <c r="F701" s="8"/>
      <c r="K701" s="10"/>
      <c r="V701" s="10"/>
    </row>
    <row r="702" spans="1:22" ht="13.5" customHeight="1">
      <c r="A702" s="4"/>
      <c r="F702" s="8"/>
      <c r="K702" s="10"/>
      <c r="V702" s="10"/>
    </row>
    <row r="703" spans="1:22" ht="13.5" customHeight="1">
      <c r="A703" s="4"/>
      <c r="F703" s="8"/>
      <c r="K703" s="10"/>
      <c r="V703" s="10"/>
    </row>
    <row r="704" spans="1:22" ht="13.5" customHeight="1">
      <c r="A704" s="4"/>
      <c r="F704" s="8"/>
      <c r="K704" s="10"/>
      <c r="V704" s="10"/>
    </row>
    <row r="705" spans="1:22" ht="13.5" customHeight="1">
      <c r="A705" s="4"/>
      <c r="F705" s="8"/>
      <c r="K705" s="10"/>
      <c r="V705" s="10"/>
    </row>
    <row r="706" spans="1:22" ht="13.5" customHeight="1">
      <c r="A706" s="4"/>
      <c r="F706" s="8"/>
      <c r="K706" s="10"/>
      <c r="V706" s="10"/>
    </row>
    <row r="707" spans="1:22" ht="13.5" customHeight="1">
      <c r="A707" s="4"/>
      <c r="F707" s="8"/>
      <c r="K707" s="10"/>
      <c r="V707" s="10"/>
    </row>
    <row r="708" spans="1:22" ht="13.5" customHeight="1">
      <c r="A708" s="4"/>
      <c r="F708" s="8"/>
      <c r="K708" s="10"/>
      <c r="V708" s="10"/>
    </row>
    <row r="709" spans="1:22" ht="13.5" customHeight="1">
      <c r="A709" s="4"/>
      <c r="F709" s="8"/>
      <c r="K709" s="10"/>
      <c r="V709" s="10"/>
    </row>
    <row r="710" spans="1:22" ht="13.5" customHeight="1">
      <c r="A710" s="4"/>
      <c r="F710" s="8"/>
      <c r="K710" s="10"/>
      <c r="V710" s="10"/>
    </row>
    <row r="711" spans="1:22" ht="13.5" customHeight="1">
      <c r="A711" s="4"/>
      <c r="F711" s="8"/>
      <c r="K711" s="10"/>
      <c r="V711" s="10"/>
    </row>
    <row r="712" spans="1:22" ht="13.5" customHeight="1">
      <c r="A712" s="4"/>
      <c r="F712" s="8"/>
      <c r="K712" s="10"/>
      <c r="V712" s="10"/>
    </row>
    <row r="713" spans="1:22" ht="13.5" customHeight="1">
      <c r="A713" s="4"/>
      <c r="F713" s="8"/>
      <c r="K713" s="10"/>
      <c r="V713" s="10"/>
    </row>
    <row r="714" spans="1:22" ht="13.5" customHeight="1">
      <c r="A714" s="4"/>
      <c r="F714" s="8"/>
      <c r="K714" s="10"/>
      <c r="V714" s="10"/>
    </row>
    <row r="715" spans="1:22" ht="13.5" customHeight="1">
      <c r="A715" s="4"/>
      <c r="F715" s="8"/>
      <c r="K715" s="10"/>
      <c r="V715" s="10"/>
    </row>
    <row r="716" spans="1:22" ht="13.5" customHeight="1">
      <c r="A716" s="4"/>
      <c r="F716" s="8"/>
      <c r="K716" s="10"/>
      <c r="V716" s="10"/>
    </row>
    <row r="717" spans="1:22" ht="13.5" customHeight="1">
      <c r="A717" s="4"/>
      <c r="F717" s="8"/>
      <c r="K717" s="10"/>
      <c r="V717" s="10"/>
    </row>
    <row r="718" spans="1:22" ht="13.5" customHeight="1">
      <c r="A718" s="4"/>
      <c r="F718" s="8"/>
      <c r="K718" s="10"/>
      <c r="V718" s="10"/>
    </row>
    <row r="719" spans="1:22" ht="13.5" customHeight="1">
      <c r="A719" s="4"/>
      <c r="F719" s="8"/>
      <c r="K719" s="10"/>
      <c r="V719" s="10"/>
    </row>
    <row r="720" spans="1:22" ht="13.5" customHeight="1">
      <c r="A720" s="4"/>
      <c r="F720" s="8"/>
      <c r="K720" s="10"/>
      <c r="V720" s="10"/>
    </row>
    <row r="721" spans="1:22" ht="13.5" customHeight="1">
      <c r="A721" s="4"/>
      <c r="F721" s="8"/>
      <c r="K721" s="10"/>
      <c r="V721" s="10"/>
    </row>
    <row r="722" spans="1:22" ht="13.5" customHeight="1">
      <c r="A722" s="4"/>
      <c r="F722" s="8"/>
      <c r="K722" s="10"/>
      <c r="V722" s="10"/>
    </row>
    <row r="723" spans="1:22" ht="13.5" customHeight="1">
      <c r="A723" s="4"/>
      <c r="F723" s="8"/>
      <c r="K723" s="10"/>
      <c r="V723" s="10"/>
    </row>
    <row r="724" spans="1:22" ht="13.5" customHeight="1">
      <c r="A724" s="4"/>
      <c r="F724" s="8"/>
      <c r="K724" s="10"/>
      <c r="V724" s="10"/>
    </row>
    <row r="725" spans="1:22" ht="13.5" customHeight="1">
      <c r="A725" s="4"/>
      <c r="F725" s="8"/>
      <c r="K725" s="10"/>
      <c r="V725" s="10"/>
    </row>
    <row r="726" spans="1:22" ht="13.5" customHeight="1">
      <c r="A726" s="4"/>
      <c r="F726" s="8"/>
      <c r="K726" s="10"/>
      <c r="V726" s="10"/>
    </row>
    <row r="727" spans="1:22" ht="13.5" customHeight="1">
      <c r="A727" s="4"/>
      <c r="F727" s="8"/>
      <c r="K727" s="10"/>
      <c r="V727" s="10"/>
    </row>
    <row r="728" spans="1:22" ht="13.5" customHeight="1">
      <c r="A728" s="4"/>
      <c r="F728" s="8"/>
      <c r="K728" s="10"/>
      <c r="V728" s="10"/>
    </row>
    <row r="729" spans="1:22" ht="13.5" customHeight="1">
      <c r="A729" s="4"/>
      <c r="F729" s="8"/>
      <c r="K729" s="10"/>
      <c r="V729" s="10"/>
    </row>
    <row r="730" spans="1:22" ht="13.5" customHeight="1">
      <c r="A730" s="4"/>
      <c r="F730" s="8"/>
      <c r="K730" s="10"/>
      <c r="V730" s="10"/>
    </row>
    <row r="731" spans="1:22" ht="13.5" customHeight="1">
      <c r="A731" s="4"/>
      <c r="F731" s="8"/>
      <c r="K731" s="10"/>
      <c r="V731" s="10"/>
    </row>
    <row r="732" spans="1:22" ht="13.5" customHeight="1">
      <c r="A732" s="4"/>
      <c r="F732" s="8"/>
      <c r="K732" s="10"/>
      <c r="V732" s="10"/>
    </row>
    <row r="733" spans="1:22" ht="13.5" customHeight="1">
      <c r="A733" s="4"/>
      <c r="F733" s="8"/>
      <c r="K733" s="10"/>
      <c r="V733" s="10"/>
    </row>
    <row r="734" spans="1:22" ht="13.5" customHeight="1">
      <c r="A734" s="4"/>
      <c r="F734" s="8"/>
      <c r="K734" s="10"/>
      <c r="V734" s="10"/>
    </row>
    <row r="735" spans="1:22" ht="13.5" customHeight="1">
      <c r="A735" s="4"/>
      <c r="F735" s="8"/>
      <c r="K735" s="10"/>
      <c r="V735" s="10"/>
    </row>
    <row r="736" spans="1:22" ht="13.5" customHeight="1">
      <c r="A736" s="4"/>
      <c r="F736" s="8"/>
      <c r="K736" s="10"/>
      <c r="V736" s="10"/>
    </row>
    <row r="737" spans="1:22" ht="13.5" customHeight="1">
      <c r="A737" s="4"/>
      <c r="F737" s="8"/>
      <c r="K737" s="10"/>
      <c r="V737" s="10"/>
    </row>
    <row r="738" spans="1:22" ht="13.5" customHeight="1">
      <c r="A738" s="4"/>
      <c r="F738" s="8"/>
      <c r="K738" s="10"/>
      <c r="V738" s="10"/>
    </row>
    <row r="739" spans="1:22" ht="13.5" customHeight="1">
      <c r="A739" s="4"/>
      <c r="F739" s="8"/>
      <c r="K739" s="10"/>
      <c r="V739" s="10"/>
    </row>
    <row r="740" spans="1:22" ht="13.5" customHeight="1">
      <c r="A740" s="4"/>
      <c r="F740" s="8"/>
      <c r="K740" s="10"/>
      <c r="V740" s="10"/>
    </row>
    <row r="741" spans="1:22" ht="13.5" customHeight="1">
      <c r="A741" s="4"/>
      <c r="F741" s="8"/>
      <c r="K741" s="10"/>
      <c r="V741" s="10"/>
    </row>
    <row r="742" spans="1:22" ht="13.5" customHeight="1">
      <c r="A742" s="4"/>
      <c r="F742" s="8"/>
      <c r="K742" s="10"/>
      <c r="V742" s="10"/>
    </row>
    <row r="743" spans="1:22" ht="13.5" customHeight="1">
      <c r="A743" s="4"/>
      <c r="F743" s="8"/>
      <c r="K743" s="10"/>
      <c r="V743" s="10"/>
    </row>
    <row r="744" spans="1:22" ht="13.5" customHeight="1">
      <c r="A744" s="4"/>
      <c r="F744" s="8"/>
      <c r="K744" s="10"/>
      <c r="V744" s="10"/>
    </row>
    <row r="745" spans="1:22" ht="13.5" customHeight="1">
      <c r="A745" s="4"/>
      <c r="F745" s="8"/>
      <c r="K745" s="10"/>
      <c r="V745" s="10"/>
    </row>
    <row r="746" spans="1:22" ht="13.5" customHeight="1">
      <c r="A746" s="4"/>
      <c r="F746" s="8"/>
      <c r="K746" s="10"/>
      <c r="V746" s="10"/>
    </row>
    <row r="747" spans="1:22" ht="13.5" customHeight="1">
      <c r="A747" s="4"/>
      <c r="F747" s="8"/>
      <c r="K747" s="10"/>
      <c r="V747" s="10"/>
    </row>
    <row r="748" spans="1:22" ht="13.5" customHeight="1">
      <c r="A748" s="4"/>
      <c r="F748" s="8"/>
      <c r="K748" s="10"/>
      <c r="V748" s="10"/>
    </row>
    <row r="749" spans="1:22" ht="13.5" customHeight="1">
      <c r="A749" s="4"/>
      <c r="F749" s="8"/>
      <c r="K749" s="10"/>
      <c r="V749" s="10"/>
    </row>
    <row r="750" spans="1:22" ht="13.5" customHeight="1">
      <c r="A750" s="4"/>
      <c r="F750" s="8"/>
      <c r="K750" s="10"/>
      <c r="V750" s="10"/>
    </row>
    <row r="751" spans="1:22" ht="13.5" customHeight="1">
      <c r="A751" s="4"/>
      <c r="F751" s="8"/>
      <c r="K751" s="10"/>
      <c r="V751" s="10"/>
    </row>
    <row r="752" spans="1:22" ht="13.5" customHeight="1">
      <c r="A752" s="4"/>
      <c r="F752" s="8"/>
      <c r="K752" s="10"/>
      <c r="V752" s="10"/>
    </row>
    <row r="753" spans="1:22" ht="13.5" customHeight="1">
      <c r="A753" s="4"/>
      <c r="F753" s="8"/>
      <c r="K753" s="10"/>
      <c r="V753" s="10"/>
    </row>
    <row r="754" spans="1:22" ht="13.5" customHeight="1">
      <c r="A754" s="4"/>
      <c r="F754" s="8"/>
      <c r="K754" s="10"/>
      <c r="V754" s="10"/>
    </row>
    <row r="755" spans="1:22" ht="13.5" customHeight="1">
      <c r="A755" s="4"/>
      <c r="F755" s="8"/>
      <c r="K755" s="10"/>
      <c r="V755" s="10"/>
    </row>
    <row r="756" spans="1:22" ht="13.5" customHeight="1">
      <c r="A756" s="4"/>
      <c r="F756" s="8"/>
      <c r="K756" s="10"/>
      <c r="V756" s="10"/>
    </row>
    <row r="757" spans="1:22" ht="13.5" customHeight="1">
      <c r="A757" s="4"/>
      <c r="F757" s="8"/>
      <c r="K757" s="10"/>
      <c r="V757" s="10"/>
    </row>
    <row r="758" spans="1:22" ht="13.5" customHeight="1">
      <c r="A758" s="4"/>
      <c r="F758" s="8"/>
      <c r="K758" s="10"/>
      <c r="V758" s="10"/>
    </row>
    <row r="759" spans="1:22" ht="13.5" customHeight="1">
      <c r="A759" s="4"/>
      <c r="F759" s="8"/>
      <c r="K759" s="10"/>
      <c r="V759" s="10"/>
    </row>
    <row r="760" spans="1:22" ht="13.5" customHeight="1">
      <c r="A760" s="4"/>
      <c r="F760" s="8"/>
      <c r="K760" s="10"/>
      <c r="V760" s="10"/>
    </row>
    <row r="761" spans="1:22" ht="13.5" customHeight="1">
      <c r="A761" s="4"/>
      <c r="F761" s="8"/>
      <c r="K761" s="10"/>
      <c r="V761" s="10"/>
    </row>
    <row r="762" spans="1:22" ht="13.5" customHeight="1">
      <c r="A762" s="4"/>
      <c r="F762" s="8"/>
      <c r="K762" s="10"/>
      <c r="V762" s="10"/>
    </row>
    <row r="763" spans="1:22" ht="13.5" customHeight="1">
      <c r="A763" s="4"/>
      <c r="F763" s="8"/>
      <c r="K763" s="10"/>
      <c r="V763" s="10"/>
    </row>
    <row r="764" spans="1:22" ht="13.5" customHeight="1">
      <c r="A764" s="4"/>
      <c r="F764" s="8"/>
      <c r="K764" s="10"/>
      <c r="V764" s="10"/>
    </row>
    <row r="765" spans="1:22" ht="13.5" customHeight="1">
      <c r="A765" s="4"/>
      <c r="F765" s="8"/>
      <c r="K765" s="10"/>
      <c r="V765" s="10"/>
    </row>
    <row r="766" spans="1:22" ht="13.5" customHeight="1">
      <c r="A766" s="4"/>
      <c r="F766" s="8"/>
      <c r="K766" s="10"/>
      <c r="V766" s="10"/>
    </row>
    <row r="767" spans="1:22" ht="13.5" customHeight="1">
      <c r="A767" s="4"/>
      <c r="F767" s="8"/>
      <c r="K767" s="10"/>
      <c r="V767" s="10"/>
    </row>
    <row r="768" spans="1:22" ht="13.5" customHeight="1">
      <c r="A768" s="4"/>
      <c r="F768" s="8"/>
      <c r="K768" s="10"/>
      <c r="V768" s="10"/>
    </row>
    <row r="769" spans="1:22" ht="13.5" customHeight="1">
      <c r="A769" s="4"/>
      <c r="F769" s="8"/>
      <c r="K769" s="10"/>
      <c r="V769" s="10"/>
    </row>
    <row r="770" spans="1:22" ht="13.5" customHeight="1">
      <c r="A770" s="4"/>
      <c r="F770" s="8"/>
      <c r="K770" s="10"/>
      <c r="V770" s="10"/>
    </row>
    <row r="771" spans="1:22" ht="13.5" customHeight="1">
      <c r="A771" s="4"/>
      <c r="F771" s="8"/>
      <c r="K771" s="10"/>
      <c r="V771" s="10"/>
    </row>
    <row r="772" spans="1:22" ht="13.5" customHeight="1">
      <c r="A772" s="4"/>
      <c r="F772" s="8"/>
      <c r="K772" s="10"/>
      <c r="V772" s="10"/>
    </row>
    <row r="773" spans="1:22" ht="13.5" customHeight="1">
      <c r="A773" s="4"/>
      <c r="F773" s="8"/>
      <c r="K773" s="10"/>
      <c r="V773" s="10"/>
    </row>
    <row r="774" spans="1:22" ht="13.5" customHeight="1">
      <c r="A774" s="4"/>
      <c r="F774" s="8"/>
      <c r="K774" s="10"/>
      <c r="V774" s="10"/>
    </row>
    <row r="775" spans="1:22" ht="13.5" customHeight="1">
      <c r="A775" s="4"/>
      <c r="F775" s="8"/>
      <c r="K775" s="10"/>
      <c r="V775" s="10"/>
    </row>
    <row r="776" spans="1:22" ht="13.5" customHeight="1">
      <c r="A776" s="4"/>
      <c r="F776" s="8"/>
      <c r="K776" s="10"/>
      <c r="V776" s="10"/>
    </row>
    <row r="777" spans="1:22" ht="13.5" customHeight="1">
      <c r="A777" s="4"/>
      <c r="F777" s="8"/>
      <c r="K777" s="10"/>
      <c r="V777" s="10"/>
    </row>
    <row r="778" spans="1:22" ht="13.5" customHeight="1">
      <c r="A778" s="4"/>
      <c r="F778" s="8"/>
      <c r="K778" s="10"/>
      <c r="V778" s="10"/>
    </row>
    <row r="779" spans="1:22" ht="13.5" customHeight="1">
      <c r="A779" s="4"/>
      <c r="F779" s="8"/>
      <c r="K779" s="10"/>
      <c r="V779" s="10"/>
    </row>
    <row r="780" spans="1:22" ht="13.5" customHeight="1">
      <c r="A780" s="4"/>
      <c r="F780" s="8"/>
      <c r="K780" s="10"/>
      <c r="V780" s="10"/>
    </row>
    <row r="781" spans="1:22" ht="13.5" customHeight="1">
      <c r="A781" s="4"/>
      <c r="F781" s="8"/>
      <c r="K781" s="10"/>
      <c r="V781" s="10"/>
    </row>
    <row r="782" spans="1:22" ht="13.5" customHeight="1">
      <c r="A782" s="4"/>
      <c r="F782" s="8"/>
      <c r="K782" s="10"/>
      <c r="V782" s="10"/>
    </row>
    <row r="783" spans="1:22" ht="13.5" customHeight="1">
      <c r="A783" s="4"/>
      <c r="F783" s="8"/>
      <c r="K783" s="10"/>
      <c r="V783" s="10"/>
    </row>
    <row r="784" spans="1:22" ht="13.5" customHeight="1">
      <c r="A784" s="4"/>
      <c r="F784" s="8"/>
      <c r="K784" s="10"/>
      <c r="V784" s="10"/>
    </row>
    <row r="785" spans="1:22" ht="13.5" customHeight="1">
      <c r="A785" s="4"/>
      <c r="F785" s="8"/>
      <c r="K785" s="10"/>
      <c r="V785" s="10"/>
    </row>
    <row r="786" spans="1:22" ht="13.5" customHeight="1">
      <c r="A786" s="4"/>
      <c r="F786" s="8"/>
      <c r="K786" s="10"/>
      <c r="V786" s="10"/>
    </row>
    <row r="787" spans="1:22" ht="13.5" customHeight="1">
      <c r="A787" s="4"/>
      <c r="F787" s="8"/>
      <c r="K787" s="10"/>
      <c r="V787" s="10"/>
    </row>
    <row r="788" spans="1:22" ht="13.5" customHeight="1">
      <c r="A788" s="4"/>
      <c r="F788" s="8"/>
      <c r="K788" s="10"/>
      <c r="V788" s="10"/>
    </row>
    <row r="789" spans="1:22" ht="13.5" customHeight="1">
      <c r="A789" s="4"/>
      <c r="F789" s="8"/>
      <c r="K789" s="10"/>
      <c r="V789" s="10"/>
    </row>
    <row r="790" spans="1:22" ht="13.5" customHeight="1">
      <c r="A790" s="4"/>
      <c r="F790" s="8"/>
      <c r="K790" s="10"/>
      <c r="V790" s="10"/>
    </row>
    <row r="791" spans="1:22" ht="13.5" customHeight="1">
      <c r="A791" s="4"/>
      <c r="F791" s="8"/>
      <c r="K791" s="10"/>
      <c r="V791" s="10"/>
    </row>
    <row r="792" spans="1:22" ht="13.5" customHeight="1">
      <c r="A792" s="4"/>
      <c r="F792" s="8"/>
      <c r="K792" s="10"/>
      <c r="V792" s="10"/>
    </row>
    <row r="793" spans="1:22" ht="13.5" customHeight="1">
      <c r="A793" s="4"/>
      <c r="F793" s="8"/>
      <c r="K793" s="10"/>
      <c r="V793" s="10"/>
    </row>
    <row r="794" spans="1:22" ht="13.5" customHeight="1">
      <c r="A794" s="4"/>
      <c r="F794" s="8"/>
      <c r="K794" s="10"/>
      <c r="V794" s="10"/>
    </row>
    <row r="795" spans="1:22" ht="13.5" customHeight="1">
      <c r="A795" s="4"/>
      <c r="F795" s="8"/>
      <c r="K795" s="10"/>
      <c r="V795" s="10"/>
    </row>
    <row r="796" spans="1:22" ht="13.5" customHeight="1">
      <c r="A796" s="4"/>
      <c r="F796" s="8"/>
      <c r="K796" s="10"/>
      <c r="V796" s="10"/>
    </row>
    <row r="797" spans="1:22" ht="13.5" customHeight="1">
      <c r="A797" s="4"/>
      <c r="F797" s="8"/>
      <c r="K797" s="10"/>
      <c r="V797" s="10"/>
    </row>
    <row r="798" spans="1:22" ht="13.5" customHeight="1">
      <c r="A798" s="4"/>
      <c r="F798" s="8"/>
      <c r="K798" s="10"/>
      <c r="V798" s="10"/>
    </row>
    <row r="799" spans="1:22" ht="13.5" customHeight="1">
      <c r="A799" s="4"/>
      <c r="F799" s="8"/>
      <c r="K799" s="10"/>
      <c r="V799" s="10"/>
    </row>
    <row r="800" spans="1:22" ht="13.5" customHeight="1">
      <c r="A800" s="4"/>
      <c r="F800" s="8"/>
      <c r="K800" s="10"/>
      <c r="V800" s="10"/>
    </row>
    <row r="801" spans="1:22" ht="13.5" customHeight="1">
      <c r="A801" s="4"/>
      <c r="F801" s="8"/>
      <c r="K801" s="10"/>
      <c r="V801" s="10"/>
    </row>
    <row r="802" spans="1:22" ht="13.5" customHeight="1">
      <c r="A802" s="4"/>
      <c r="F802" s="8"/>
      <c r="K802" s="10"/>
      <c r="V802" s="10"/>
    </row>
    <row r="803" spans="1:22" ht="13.5" customHeight="1">
      <c r="A803" s="4"/>
      <c r="F803" s="8"/>
      <c r="K803" s="10"/>
      <c r="V803" s="10"/>
    </row>
    <row r="804" spans="1:22" ht="13.5" customHeight="1">
      <c r="A804" s="4"/>
      <c r="F804" s="8"/>
      <c r="K804" s="10"/>
      <c r="V804" s="10"/>
    </row>
    <row r="805" spans="1:22" ht="13.5" customHeight="1">
      <c r="A805" s="4"/>
      <c r="F805" s="8"/>
      <c r="K805" s="10"/>
      <c r="V805" s="10"/>
    </row>
    <row r="806" spans="1:22" ht="13.5" customHeight="1">
      <c r="A806" s="4"/>
      <c r="F806" s="8"/>
      <c r="K806" s="10"/>
      <c r="V806" s="10"/>
    </row>
    <row r="807" spans="1:22" ht="13.5" customHeight="1">
      <c r="A807" s="4"/>
      <c r="F807" s="8"/>
      <c r="K807" s="10"/>
      <c r="V807" s="10"/>
    </row>
    <row r="808" spans="1:22" ht="13.5" customHeight="1">
      <c r="A808" s="4"/>
      <c r="F808" s="8"/>
      <c r="K808" s="10"/>
      <c r="V808" s="10"/>
    </row>
    <row r="809" spans="1:22" ht="13.5" customHeight="1">
      <c r="A809" s="4"/>
      <c r="F809" s="8"/>
      <c r="K809" s="10"/>
      <c r="V809" s="10"/>
    </row>
    <row r="810" spans="1:22" ht="13.5" customHeight="1">
      <c r="A810" s="4"/>
      <c r="F810" s="8"/>
      <c r="K810" s="10"/>
      <c r="V810" s="10"/>
    </row>
    <row r="811" spans="1:22" ht="13.5" customHeight="1">
      <c r="A811" s="4"/>
      <c r="F811" s="8"/>
      <c r="K811" s="10"/>
      <c r="V811" s="10"/>
    </row>
    <row r="812" spans="1:22" ht="13.5" customHeight="1">
      <c r="A812" s="4"/>
      <c r="F812" s="8"/>
      <c r="K812" s="10"/>
      <c r="V812" s="10"/>
    </row>
    <row r="813" spans="1:22" ht="13.5" customHeight="1">
      <c r="A813" s="4"/>
      <c r="F813" s="8"/>
      <c r="K813" s="10"/>
      <c r="V813" s="10"/>
    </row>
    <row r="814" spans="1:22" ht="13.5" customHeight="1">
      <c r="A814" s="4"/>
      <c r="F814" s="8"/>
      <c r="K814" s="10"/>
      <c r="V814" s="10"/>
    </row>
    <row r="815" spans="1:22" ht="13.5" customHeight="1">
      <c r="A815" s="4"/>
      <c r="F815" s="8"/>
      <c r="K815" s="10"/>
      <c r="V815" s="10"/>
    </row>
    <row r="816" spans="1:22" ht="13.5" customHeight="1">
      <c r="A816" s="4"/>
      <c r="F816" s="8"/>
      <c r="K816" s="10"/>
      <c r="V816" s="10"/>
    </row>
    <row r="817" spans="1:22" ht="13.5" customHeight="1">
      <c r="A817" s="4"/>
      <c r="F817" s="8"/>
      <c r="K817" s="10"/>
      <c r="V817" s="10"/>
    </row>
    <row r="818" spans="1:22" ht="13.5" customHeight="1">
      <c r="A818" s="4"/>
      <c r="F818" s="8"/>
      <c r="K818" s="10"/>
      <c r="V818" s="10"/>
    </row>
    <row r="819" spans="1:22" ht="13.5" customHeight="1">
      <c r="A819" s="4"/>
      <c r="F819" s="8"/>
      <c r="K819" s="10"/>
      <c r="V819" s="10"/>
    </row>
    <row r="820" spans="1:22" ht="13.5" customHeight="1">
      <c r="A820" s="4"/>
      <c r="F820" s="8"/>
      <c r="K820" s="10"/>
      <c r="V820" s="10"/>
    </row>
    <row r="821" spans="1:22" ht="13.5" customHeight="1">
      <c r="A821" s="4"/>
      <c r="F821" s="8"/>
      <c r="K821" s="10"/>
      <c r="V821" s="10"/>
    </row>
    <row r="822" spans="1:22" ht="13.5" customHeight="1">
      <c r="A822" s="4"/>
      <c r="F822" s="8"/>
      <c r="K822" s="10"/>
      <c r="V822" s="10"/>
    </row>
    <row r="823" spans="1:22" ht="13.5" customHeight="1">
      <c r="A823" s="4"/>
      <c r="F823" s="8"/>
      <c r="K823" s="10"/>
      <c r="V823" s="10"/>
    </row>
    <row r="824" spans="1:22" ht="13.5" customHeight="1">
      <c r="A824" s="4"/>
      <c r="F824" s="8"/>
      <c r="K824" s="10"/>
      <c r="V824" s="10"/>
    </row>
    <row r="825" spans="1:22" ht="13.5" customHeight="1">
      <c r="A825" s="4"/>
      <c r="F825" s="8"/>
      <c r="K825" s="10"/>
      <c r="V825" s="10"/>
    </row>
    <row r="826" spans="1:22" ht="13.5" customHeight="1">
      <c r="A826" s="4"/>
      <c r="F826" s="8"/>
      <c r="K826" s="10"/>
      <c r="V826" s="10"/>
    </row>
    <row r="827" spans="1:22" ht="13.5" customHeight="1">
      <c r="A827" s="4"/>
      <c r="F827" s="8"/>
      <c r="K827" s="10"/>
      <c r="V827" s="10"/>
    </row>
    <row r="828" spans="1:22" ht="13.5" customHeight="1">
      <c r="A828" s="4"/>
      <c r="F828" s="8"/>
      <c r="K828" s="10"/>
      <c r="V828" s="10"/>
    </row>
    <row r="829" spans="1:22" ht="13.5" customHeight="1">
      <c r="A829" s="4"/>
      <c r="F829" s="8"/>
      <c r="K829" s="10"/>
      <c r="V829" s="10"/>
    </row>
    <row r="830" spans="1:22" ht="13.5" customHeight="1">
      <c r="A830" s="4"/>
      <c r="F830" s="8"/>
      <c r="K830" s="10"/>
      <c r="V830" s="10"/>
    </row>
    <row r="831" spans="1:22" ht="13.5" customHeight="1">
      <c r="A831" s="4"/>
      <c r="F831" s="8"/>
      <c r="K831" s="10"/>
      <c r="V831" s="10"/>
    </row>
    <row r="832" spans="1:22" ht="13.5" customHeight="1">
      <c r="A832" s="4"/>
      <c r="F832" s="8"/>
      <c r="K832" s="10"/>
      <c r="V832" s="10"/>
    </row>
    <row r="833" spans="1:22" ht="13.5" customHeight="1">
      <c r="A833" s="4"/>
      <c r="F833" s="8"/>
      <c r="K833" s="10"/>
      <c r="V833" s="10"/>
    </row>
    <row r="834" spans="1:22" ht="13.5" customHeight="1">
      <c r="A834" s="4"/>
      <c r="F834" s="8"/>
      <c r="K834" s="10"/>
      <c r="V834" s="10"/>
    </row>
    <row r="835" spans="1:22" ht="13.5" customHeight="1">
      <c r="A835" s="4"/>
      <c r="F835" s="8"/>
      <c r="K835" s="10"/>
      <c r="V835" s="10"/>
    </row>
    <row r="836" spans="1:22" ht="13.5" customHeight="1">
      <c r="A836" s="4"/>
      <c r="F836" s="8"/>
      <c r="K836" s="10"/>
      <c r="V836" s="10"/>
    </row>
    <row r="837" spans="1:22" ht="13.5" customHeight="1">
      <c r="A837" s="4"/>
      <c r="F837" s="8"/>
      <c r="K837" s="10"/>
      <c r="V837" s="10"/>
    </row>
    <row r="838" spans="1:22" ht="13.5" customHeight="1">
      <c r="A838" s="4"/>
      <c r="F838" s="8"/>
      <c r="K838" s="10"/>
      <c r="V838" s="10"/>
    </row>
    <row r="839" spans="1:22" ht="13.5" customHeight="1">
      <c r="A839" s="4"/>
      <c r="F839" s="8"/>
      <c r="K839" s="10"/>
      <c r="V839" s="10"/>
    </row>
    <row r="840" spans="1:22" ht="13.5" customHeight="1">
      <c r="A840" s="4"/>
      <c r="F840" s="8"/>
      <c r="K840" s="10"/>
      <c r="V840" s="10"/>
    </row>
    <row r="841" spans="1:22" ht="13.5" customHeight="1">
      <c r="A841" s="4"/>
      <c r="F841" s="8"/>
      <c r="K841" s="10"/>
      <c r="V841" s="10"/>
    </row>
    <row r="842" spans="1:22" ht="13.5" customHeight="1">
      <c r="A842" s="4"/>
      <c r="F842" s="8"/>
      <c r="K842" s="10"/>
      <c r="V842" s="10"/>
    </row>
    <row r="843" spans="1:22" ht="13.5" customHeight="1">
      <c r="A843" s="4"/>
      <c r="F843" s="8"/>
      <c r="K843" s="10"/>
      <c r="V843" s="10"/>
    </row>
    <row r="844" spans="1:22" ht="13.5" customHeight="1">
      <c r="A844" s="4"/>
      <c r="F844" s="8"/>
      <c r="K844" s="10"/>
      <c r="V844" s="10"/>
    </row>
    <row r="845" spans="1:22" ht="13.5" customHeight="1">
      <c r="A845" s="4"/>
      <c r="F845" s="8"/>
      <c r="K845" s="10"/>
      <c r="V845" s="10"/>
    </row>
    <row r="846" spans="1:22" ht="13.5" customHeight="1">
      <c r="A846" s="4"/>
      <c r="F846" s="8"/>
      <c r="K846" s="10"/>
      <c r="V846" s="10"/>
    </row>
    <row r="847" spans="1:22" ht="13.5" customHeight="1">
      <c r="A847" s="4"/>
      <c r="F847" s="8"/>
      <c r="K847" s="10"/>
      <c r="V847" s="10"/>
    </row>
    <row r="848" spans="1:22" ht="13.5" customHeight="1">
      <c r="A848" s="4"/>
      <c r="F848" s="8"/>
      <c r="K848" s="10"/>
      <c r="V848" s="10"/>
    </row>
    <row r="849" spans="1:22" ht="13.5" customHeight="1">
      <c r="A849" s="4"/>
      <c r="F849" s="8"/>
      <c r="K849" s="10"/>
      <c r="V849" s="10"/>
    </row>
    <row r="850" spans="1:22" ht="13.5" customHeight="1">
      <c r="A850" s="4"/>
      <c r="F850" s="8"/>
      <c r="K850" s="10"/>
      <c r="V850" s="10"/>
    </row>
    <row r="851" spans="1:22" ht="13.5" customHeight="1">
      <c r="A851" s="4"/>
      <c r="F851" s="8"/>
      <c r="K851" s="10"/>
      <c r="V851" s="10"/>
    </row>
    <row r="852" spans="1:22" ht="13.5" customHeight="1">
      <c r="A852" s="4"/>
      <c r="F852" s="8"/>
      <c r="K852" s="10"/>
      <c r="V852" s="10"/>
    </row>
    <row r="853" spans="1:22" ht="13.5" customHeight="1">
      <c r="A853" s="4"/>
      <c r="F853" s="8"/>
      <c r="K853" s="10"/>
      <c r="V853" s="10"/>
    </row>
    <row r="854" spans="1:22" ht="13.5" customHeight="1">
      <c r="A854" s="4"/>
      <c r="F854" s="8"/>
      <c r="K854" s="10"/>
      <c r="V854" s="10"/>
    </row>
    <row r="855" spans="1:22" ht="13.5" customHeight="1">
      <c r="A855" s="4"/>
      <c r="F855" s="8"/>
      <c r="K855" s="10"/>
      <c r="V855" s="10"/>
    </row>
    <row r="856" spans="1:22" ht="13.5" customHeight="1">
      <c r="A856" s="4"/>
      <c r="F856" s="8"/>
      <c r="K856" s="10"/>
      <c r="V856" s="10"/>
    </row>
    <row r="857" spans="1:22" ht="13.5" customHeight="1">
      <c r="A857" s="4"/>
      <c r="F857" s="8"/>
      <c r="K857" s="10"/>
      <c r="V857" s="10"/>
    </row>
    <row r="858" spans="1:22" ht="13.5" customHeight="1">
      <c r="A858" s="4"/>
      <c r="F858" s="8"/>
      <c r="K858" s="10"/>
      <c r="V858" s="10"/>
    </row>
    <row r="859" spans="1:22" ht="13.5" customHeight="1">
      <c r="A859" s="4"/>
      <c r="F859" s="8"/>
      <c r="K859" s="10"/>
      <c r="V859" s="10"/>
    </row>
    <row r="860" spans="1:22" ht="13.5" customHeight="1">
      <c r="A860" s="4"/>
      <c r="F860" s="8"/>
      <c r="K860" s="10"/>
      <c r="V860" s="10"/>
    </row>
    <row r="861" spans="1:22" ht="13.5" customHeight="1">
      <c r="A861" s="4"/>
      <c r="F861" s="8"/>
      <c r="K861" s="10"/>
      <c r="V861" s="10"/>
    </row>
    <row r="862" spans="1:22" ht="13.5" customHeight="1">
      <c r="A862" s="4"/>
      <c r="F862" s="8"/>
      <c r="K862" s="10"/>
      <c r="V862" s="10"/>
    </row>
    <row r="863" spans="1:22" ht="13.5" customHeight="1">
      <c r="A863" s="4"/>
      <c r="F863" s="8"/>
      <c r="K863" s="10"/>
      <c r="V863" s="10"/>
    </row>
    <row r="864" spans="1:22" ht="13.5" customHeight="1">
      <c r="A864" s="4"/>
      <c r="F864" s="8"/>
      <c r="K864" s="10"/>
      <c r="V864" s="10"/>
    </row>
    <row r="865" spans="1:22" ht="13.5" customHeight="1">
      <c r="A865" s="4"/>
      <c r="F865" s="8"/>
      <c r="K865" s="10"/>
      <c r="V865" s="10"/>
    </row>
    <row r="866" spans="1:22" ht="13.5" customHeight="1">
      <c r="A866" s="4"/>
      <c r="F866" s="8"/>
      <c r="K866" s="10"/>
      <c r="V866" s="10"/>
    </row>
    <row r="867" spans="1:22" ht="13.5" customHeight="1">
      <c r="A867" s="4"/>
      <c r="F867" s="8"/>
      <c r="K867" s="10"/>
      <c r="V867" s="10"/>
    </row>
    <row r="868" spans="1:22" ht="13.5" customHeight="1">
      <c r="A868" s="4"/>
      <c r="F868" s="8"/>
      <c r="K868" s="10"/>
      <c r="V868" s="10"/>
    </row>
    <row r="869" spans="1:22" ht="13.5" customHeight="1">
      <c r="A869" s="4"/>
      <c r="F869" s="8"/>
      <c r="K869" s="10"/>
      <c r="V869" s="10"/>
    </row>
    <row r="870" spans="1:22" ht="13.5" customHeight="1">
      <c r="A870" s="4"/>
      <c r="F870" s="8"/>
      <c r="K870" s="10"/>
      <c r="V870" s="10"/>
    </row>
    <row r="871" spans="1:22" ht="13.5" customHeight="1">
      <c r="A871" s="4"/>
      <c r="F871" s="8"/>
      <c r="K871" s="10"/>
      <c r="V871" s="10"/>
    </row>
    <row r="872" spans="1:22" ht="13.5" customHeight="1">
      <c r="A872" s="4"/>
      <c r="F872" s="8"/>
      <c r="K872" s="10"/>
      <c r="V872" s="10"/>
    </row>
    <row r="873" spans="1:22" ht="13.5" customHeight="1">
      <c r="A873" s="4"/>
      <c r="F873" s="8"/>
      <c r="K873" s="10"/>
      <c r="V873" s="10"/>
    </row>
    <row r="874" spans="1:22" ht="13.5" customHeight="1">
      <c r="A874" s="4"/>
      <c r="F874" s="8"/>
      <c r="K874" s="10"/>
      <c r="V874" s="10"/>
    </row>
    <row r="875" spans="1:22" ht="13.5" customHeight="1">
      <c r="A875" s="4"/>
      <c r="F875" s="8"/>
      <c r="K875" s="10"/>
      <c r="V875" s="10"/>
    </row>
    <row r="876" spans="1:22" ht="13.5" customHeight="1">
      <c r="A876" s="4"/>
      <c r="F876" s="8"/>
      <c r="K876" s="10"/>
      <c r="V876" s="10"/>
    </row>
    <row r="877" spans="1:22" ht="13.5" customHeight="1">
      <c r="A877" s="4"/>
      <c r="F877" s="8"/>
      <c r="K877" s="10"/>
      <c r="V877" s="10"/>
    </row>
    <row r="878" spans="1:22" ht="13.5" customHeight="1">
      <c r="A878" s="4"/>
      <c r="F878" s="8"/>
      <c r="K878" s="10"/>
      <c r="V878" s="10"/>
    </row>
    <row r="879" spans="1:22" ht="13.5" customHeight="1">
      <c r="A879" s="4"/>
      <c r="F879" s="8"/>
      <c r="K879" s="10"/>
      <c r="V879" s="10"/>
    </row>
    <row r="880" spans="1:22" ht="13.5" customHeight="1">
      <c r="A880" s="4"/>
      <c r="F880" s="8"/>
      <c r="K880" s="10"/>
      <c r="V880" s="10"/>
    </row>
    <row r="881" spans="1:22" ht="13.5" customHeight="1">
      <c r="A881" s="4"/>
      <c r="F881" s="8"/>
      <c r="K881" s="10"/>
      <c r="V881" s="10"/>
    </row>
    <row r="882" spans="1:22" ht="13.5" customHeight="1">
      <c r="A882" s="4"/>
      <c r="F882" s="8"/>
      <c r="K882" s="10"/>
      <c r="V882" s="10"/>
    </row>
    <row r="883" spans="1:22" ht="13.5" customHeight="1">
      <c r="A883" s="4"/>
      <c r="F883" s="8"/>
      <c r="K883" s="10"/>
      <c r="V883" s="10"/>
    </row>
    <row r="884" spans="1:22" ht="13.5" customHeight="1">
      <c r="A884" s="4"/>
      <c r="F884" s="8"/>
      <c r="K884" s="10"/>
      <c r="V884" s="10"/>
    </row>
    <row r="885" spans="1:22" ht="13.5" customHeight="1">
      <c r="A885" s="4"/>
      <c r="F885" s="8"/>
      <c r="K885" s="10"/>
      <c r="V885" s="10"/>
    </row>
    <row r="886" spans="1:22" ht="13.5" customHeight="1">
      <c r="A886" s="4"/>
      <c r="F886" s="8"/>
      <c r="K886" s="10"/>
      <c r="V886" s="10"/>
    </row>
    <row r="887" spans="1:22" ht="13.5" customHeight="1">
      <c r="A887" s="4"/>
      <c r="F887" s="8"/>
      <c r="K887" s="10"/>
      <c r="V887" s="10"/>
    </row>
    <row r="888" spans="1:22" ht="13.5" customHeight="1">
      <c r="A888" s="4"/>
      <c r="F888" s="8"/>
      <c r="K888" s="10"/>
      <c r="V888" s="10"/>
    </row>
    <row r="889" spans="1:22" ht="13.5" customHeight="1">
      <c r="A889" s="4"/>
      <c r="F889" s="8"/>
      <c r="K889" s="10"/>
      <c r="V889" s="10"/>
    </row>
    <row r="890" spans="1:22" ht="13.5" customHeight="1">
      <c r="A890" s="4"/>
      <c r="F890" s="8"/>
      <c r="K890" s="10"/>
      <c r="V890" s="10"/>
    </row>
    <row r="891" spans="1:22" ht="13.5" customHeight="1">
      <c r="A891" s="4"/>
      <c r="F891" s="8"/>
      <c r="K891" s="10"/>
      <c r="V891" s="10"/>
    </row>
    <row r="892" spans="1:22" ht="13.5" customHeight="1">
      <c r="A892" s="4"/>
      <c r="F892" s="8"/>
      <c r="K892" s="10"/>
      <c r="V892" s="10"/>
    </row>
    <row r="893" spans="1:22" ht="13.5" customHeight="1">
      <c r="A893" s="4"/>
      <c r="F893" s="8"/>
      <c r="K893" s="10"/>
      <c r="V893" s="10"/>
    </row>
    <row r="894" spans="1:22" ht="13.5" customHeight="1">
      <c r="A894" s="4"/>
      <c r="F894" s="8"/>
      <c r="K894" s="10"/>
      <c r="V894" s="10"/>
    </row>
    <row r="895" spans="1:22" ht="13.5" customHeight="1">
      <c r="A895" s="4"/>
      <c r="F895" s="8"/>
      <c r="K895" s="10"/>
      <c r="V895" s="10"/>
    </row>
    <row r="896" spans="1:22" ht="13.5" customHeight="1">
      <c r="A896" s="4"/>
      <c r="F896" s="8"/>
      <c r="K896" s="10"/>
      <c r="V896" s="10"/>
    </row>
    <row r="897" spans="1:22" ht="13.5" customHeight="1">
      <c r="A897" s="4"/>
      <c r="F897" s="8"/>
      <c r="K897" s="10"/>
      <c r="V897" s="10"/>
    </row>
    <row r="898" spans="1:22" ht="13.5" customHeight="1">
      <c r="A898" s="4"/>
      <c r="F898" s="8"/>
      <c r="K898" s="10"/>
      <c r="V898" s="10"/>
    </row>
    <row r="899" spans="1:22" ht="13.5" customHeight="1">
      <c r="A899" s="4"/>
      <c r="F899" s="8"/>
      <c r="K899" s="10"/>
      <c r="V899" s="10"/>
    </row>
    <row r="900" spans="1:22" ht="13.5" customHeight="1">
      <c r="A900" s="4"/>
      <c r="F900" s="8"/>
      <c r="K900" s="10"/>
      <c r="V900" s="10"/>
    </row>
    <row r="901" spans="1:22" ht="13.5" customHeight="1">
      <c r="A901" s="4"/>
      <c r="F901" s="8"/>
      <c r="K901" s="10"/>
      <c r="V901" s="10"/>
    </row>
    <row r="902" spans="1:22" ht="13.5" customHeight="1">
      <c r="A902" s="4"/>
      <c r="F902" s="8"/>
      <c r="K902" s="10"/>
      <c r="V902" s="10"/>
    </row>
    <row r="903" spans="1:22" ht="13.5" customHeight="1">
      <c r="A903" s="4"/>
      <c r="F903" s="8"/>
      <c r="K903" s="10"/>
      <c r="V903" s="10"/>
    </row>
    <row r="904" spans="1:22" ht="13.5" customHeight="1">
      <c r="A904" s="4"/>
      <c r="F904" s="8"/>
      <c r="K904" s="10"/>
      <c r="V904" s="10"/>
    </row>
    <row r="905" spans="1:22" ht="13.5" customHeight="1">
      <c r="A905" s="4"/>
      <c r="F905" s="8"/>
      <c r="K905" s="10"/>
      <c r="V905" s="10"/>
    </row>
    <row r="906" spans="1:22" ht="13.5" customHeight="1">
      <c r="A906" s="4"/>
      <c r="F906" s="8"/>
      <c r="K906" s="10"/>
      <c r="V906" s="10"/>
    </row>
    <row r="907" spans="1:22" ht="13.5" customHeight="1">
      <c r="A907" s="4"/>
      <c r="F907" s="8"/>
      <c r="K907" s="10"/>
      <c r="V907" s="10"/>
    </row>
    <row r="908" spans="1:22" ht="13.5" customHeight="1">
      <c r="A908" s="4"/>
      <c r="F908" s="8"/>
      <c r="K908" s="10"/>
      <c r="V908" s="10"/>
    </row>
    <row r="909" spans="1:22" ht="13.5" customHeight="1">
      <c r="A909" s="4"/>
      <c r="F909" s="8"/>
      <c r="K909" s="10"/>
      <c r="V909" s="10"/>
    </row>
    <row r="910" spans="1:22" ht="13.5" customHeight="1">
      <c r="A910" s="4"/>
      <c r="F910" s="8"/>
      <c r="K910" s="10"/>
      <c r="V910" s="10"/>
    </row>
    <row r="911" spans="1:22" ht="13.5" customHeight="1">
      <c r="A911" s="4"/>
      <c r="F911" s="8"/>
      <c r="K911" s="10"/>
      <c r="V911" s="10"/>
    </row>
    <row r="912" spans="1:22" ht="13.5" customHeight="1">
      <c r="A912" s="4"/>
      <c r="F912" s="8"/>
      <c r="K912" s="10"/>
      <c r="V912" s="10"/>
    </row>
    <row r="913" spans="1:22" ht="13.5" customHeight="1">
      <c r="A913" s="4"/>
      <c r="F913" s="8"/>
      <c r="K913" s="10"/>
      <c r="V913" s="10"/>
    </row>
    <row r="914" spans="1:22" ht="13.5" customHeight="1">
      <c r="A914" s="4"/>
      <c r="F914" s="8"/>
      <c r="K914" s="10"/>
      <c r="V914" s="10"/>
    </row>
    <row r="915" spans="1:22" ht="13.5" customHeight="1">
      <c r="A915" s="4"/>
      <c r="F915" s="8"/>
      <c r="K915" s="10"/>
      <c r="V915" s="10"/>
    </row>
    <row r="916" spans="1:22" ht="13.5" customHeight="1">
      <c r="A916" s="4"/>
      <c r="F916" s="8"/>
      <c r="K916" s="10"/>
      <c r="V916" s="10"/>
    </row>
    <row r="917" spans="1:22" ht="13.5" customHeight="1">
      <c r="A917" s="4"/>
      <c r="F917" s="8"/>
      <c r="K917" s="10"/>
      <c r="V917" s="10"/>
    </row>
    <row r="918" spans="1:22" ht="13.5" customHeight="1">
      <c r="A918" s="4"/>
      <c r="F918" s="8"/>
      <c r="K918" s="10"/>
      <c r="V918" s="10"/>
    </row>
    <row r="919" spans="1:22" ht="13.5" customHeight="1">
      <c r="A919" s="4"/>
      <c r="F919" s="8"/>
      <c r="K919" s="10"/>
      <c r="V919" s="10"/>
    </row>
    <row r="920" spans="1:22" ht="13.5" customHeight="1">
      <c r="A920" s="4"/>
      <c r="F920" s="8"/>
      <c r="K920" s="10"/>
      <c r="V920" s="10"/>
    </row>
    <row r="921" spans="1:22" ht="13.5" customHeight="1">
      <c r="A921" s="4"/>
      <c r="F921" s="8"/>
      <c r="K921" s="10"/>
      <c r="V921" s="10"/>
    </row>
    <row r="922" spans="1:22" ht="13.5" customHeight="1">
      <c r="A922" s="4"/>
      <c r="F922" s="8"/>
      <c r="K922" s="10"/>
      <c r="V922" s="10"/>
    </row>
    <row r="923" spans="1:22" ht="13.5" customHeight="1">
      <c r="A923" s="4"/>
      <c r="F923" s="8"/>
      <c r="K923" s="10"/>
      <c r="V923" s="10"/>
    </row>
    <row r="924" spans="1:22" ht="13.5" customHeight="1">
      <c r="A924" s="4"/>
      <c r="F924" s="8"/>
      <c r="K924" s="10"/>
      <c r="V924" s="10"/>
    </row>
    <row r="925" spans="1:22" ht="13.5" customHeight="1">
      <c r="A925" s="4"/>
      <c r="F925" s="8"/>
      <c r="K925" s="10"/>
      <c r="V925" s="10"/>
    </row>
    <row r="926" spans="1:22" ht="13.5" customHeight="1">
      <c r="A926" s="4"/>
      <c r="F926" s="8"/>
      <c r="K926" s="10"/>
      <c r="V926" s="10"/>
    </row>
    <row r="927" spans="1:22" ht="13.5" customHeight="1">
      <c r="A927" s="4"/>
      <c r="F927" s="8"/>
      <c r="K927" s="10"/>
      <c r="V927" s="10"/>
    </row>
    <row r="928" spans="1:22" ht="13.5" customHeight="1">
      <c r="A928" s="4"/>
      <c r="F928" s="8"/>
      <c r="K928" s="10"/>
      <c r="V928" s="10"/>
    </row>
    <row r="929" spans="1:22" ht="13.5" customHeight="1">
      <c r="A929" s="4"/>
      <c r="F929" s="8"/>
      <c r="K929" s="10"/>
      <c r="V929" s="10"/>
    </row>
    <row r="930" spans="1:22" ht="13.5" customHeight="1">
      <c r="A930" s="4"/>
      <c r="F930" s="8"/>
      <c r="K930" s="10"/>
      <c r="V930" s="10"/>
    </row>
    <row r="931" spans="1:22" ht="13.5" customHeight="1">
      <c r="A931" s="4"/>
      <c r="F931" s="8"/>
      <c r="K931" s="10"/>
      <c r="V931" s="10"/>
    </row>
    <row r="932" spans="1:22" ht="13.5" customHeight="1">
      <c r="A932" s="4"/>
      <c r="F932" s="8"/>
      <c r="K932" s="10"/>
      <c r="V932" s="10"/>
    </row>
    <row r="933" spans="1:22" ht="13.5" customHeight="1">
      <c r="A933" s="4"/>
      <c r="F933" s="8"/>
      <c r="K933" s="10"/>
      <c r="V933" s="10"/>
    </row>
    <row r="934" spans="1:22" ht="13.5" customHeight="1">
      <c r="A934" s="4"/>
      <c r="F934" s="8"/>
      <c r="K934" s="10"/>
      <c r="V934" s="10"/>
    </row>
    <row r="935" spans="1:22" ht="13.5" customHeight="1">
      <c r="A935" s="4"/>
      <c r="F935" s="8"/>
      <c r="K935" s="10"/>
      <c r="V935" s="10"/>
    </row>
    <row r="936" spans="1:22" ht="13.5" customHeight="1">
      <c r="A936" s="4"/>
      <c r="F936" s="8"/>
      <c r="K936" s="10"/>
      <c r="V936" s="10"/>
    </row>
    <row r="937" spans="1:22" ht="13.5" customHeight="1">
      <c r="A937" s="4"/>
      <c r="F937" s="8"/>
      <c r="K937" s="10"/>
      <c r="V937" s="10"/>
    </row>
    <row r="938" spans="1:22" ht="13.5" customHeight="1">
      <c r="A938" s="4"/>
      <c r="F938" s="8"/>
      <c r="K938" s="10"/>
      <c r="V938" s="10"/>
    </row>
    <row r="939" spans="1:22" ht="13.5" customHeight="1">
      <c r="A939" s="4"/>
      <c r="F939" s="8"/>
      <c r="K939" s="10"/>
      <c r="V939" s="10"/>
    </row>
    <row r="940" spans="1:22" ht="13.5" customHeight="1">
      <c r="A940" s="4"/>
      <c r="F940" s="8"/>
      <c r="K940" s="10"/>
      <c r="V940" s="10"/>
    </row>
    <row r="941" spans="1:22" ht="13.5" customHeight="1">
      <c r="A941" s="4"/>
      <c r="F941" s="8"/>
      <c r="K941" s="10"/>
      <c r="V941" s="10"/>
    </row>
    <row r="942" spans="1:22" ht="13.5" customHeight="1">
      <c r="A942" s="4"/>
      <c r="F942" s="8"/>
      <c r="K942" s="10"/>
      <c r="V942" s="10"/>
    </row>
    <row r="943" spans="1:22" ht="13.5" customHeight="1">
      <c r="A943" s="4"/>
      <c r="F943" s="8"/>
      <c r="K943" s="10"/>
      <c r="V943" s="10"/>
    </row>
    <row r="944" spans="1:22" ht="13.5" customHeight="1">
      <c r="A944" s="4"/>
      <c r="F944" s="8"/>
      <c r="K944" s="10"/>
      <c r="V944" s="10"/>
    </row>
    <row r="945" spans="1:22" ht="13.5" customHeight="1">
      <c r="A945" s="4"/>
      <c r="F945" s="8"/>
      <c r="K945" s="10"/>
      <c r="V945" s="10"/>
    </row>
    <row r="946" spans="1:22" ht="13.5" customHeight="1">
      <c r="A946" s="4"/>
      <c r="F946" s="8"/>
      <c r="K946" s="10"/>
      <c r="V946" s="10"/>
    </row>
    <row r="947" spans="1:22" ht="13.5" customHeight="1">
      <c r="A947" s="4"/>
      <c r="F947" s="8"/>
      <c r="K947" s="10"/>
      <c r="V947" s="10"/>
    </row>
    <row r="948" spans="1:22" ht="13.5" customHeight="1">
      <c r="A948" s="4"/>
      <c r="F948" s="8"/>
      <c r="K948" s="10"/>
      <c r="V948" s="10"/>
    </row>
    <row r="949" spans="1:22" ht="13.5" customHeight="1">
      <c r="A949" s="4"/>
      <c r="F949" s="8"/>
      <c r="K949" s="10"/>
      <c r="V949" s="10"/>
    </row>
    <row r="950" spans="1:22" ht="13.5" customHeight="1">
      <c r="A950" s="4"/>
      <c r="F950" s="8"/>
      <c r="K950" s="10"/>
      <c r="V950" s="10"/>
    </row>
    <row r="951" spans="1:22" ht="13.5" customHeight="1">
      <c r="A951" s="4"/>
      <c r="F951" s="8"/>
      <c r="K951" s="10"/>
      <c r="V951" s="10"/>
    </row>
    <row r="952" spans="1:22" ht="13.5" customHeight="1">
      <c r="A952" s="4"/>
      <c r="F952" s="8"/>
      <c r="K952" s="10"/>
      <c r="V952" s="10"/>
    </row>
    <row r="953" spans="1:22" ht="13.5" customHeight="1">
      <c r="A953" s="4"/>
      <c r="F953" s="8"/>
      <c r="K953" s="10"/>
      <c r="V953" s="10"/>
    </row>
    <row r="954" spans="1:22" ht="13.5" customHeight="1">
      <c r="A954" s="4"/>
      <c r="F954" s="8"/>
      <c r="K954" s="10"/>
      <c r="V954" s="10"/>
    </row>
    <row r="955" spans="1:22" ht="13.5" customHeight="1">
      <c r="A955" s="4"/>
      <c r="F955" s="8"/>
      <c r="K955" s="10"/>
      <c r="V955" s="10"/>
    </row>
    <row r="956" spans="1:22" ht="13.5" customHeight="1">
      <c r="A956" s="4"/>
      <c r="F956" s="8"/>
      <c r="K956" s="10"/>
      <c r="V956" s="10"/>
    </row>
    <row r="957" spans="1:22" ht="13.5" customHeight="1">
      <c r="A957" s="4"/>
      <c r="F957" s="8"/>
      <c r="K957" s="10"/>
      <c r="V957" s="10"/>
    </row>
    <row r="958" spans="1:22" ht="13.5" customHeight="1">
      <c r="A958" s="4"/>
      <c r="F958" s="8"/>
      <c r="K958" s="10"/>
      <c r="V958" s="10"/>
    </row>
    <row r="959" spans="1:22" ht="13.5" customHeight="1">
      <c r="A959" s="4"/>
      <c r="F959" s="8"/>
      <c r="K959" s="10"/>
      <c r="V959" s="10"/>
    </row>
    <row r="960" spans="1:22" ht="13.5" customHeight="1">
      <c r="A960" s="4"/>
      <c r="F960" s="8"/>
      <c r="K960" s="10"/>
      <c r="V960" s="10"/>
    </row>
    <row r="961" spans="1:22" ht="13.5" customHeight="1">
      <c r="A961" s="4"/>
      <c r="F961" s="8"/>
      <c r="K961" s="10"/>
      <c r="V961" s="10"/>
    </row>
    <row r="962" spans="1:22" ht="13.5" customHeight="1">
      <c r="A962" s="4"/>
      <c r="F962" s="8"/>
      <c r="K962" s="10"/>
      <c r="V962" s="10"/>
    </row>
    <row r="963" spans="1:22" ht="13.5" customHeight="1">
      <c r="A963" s="4"/>
      <c r="F963" s="8"/>
      <c r="K963" s="10"/>
      <c r="V963" s="10"/>
    </row>
    <row r="964" spans="1:22" ht="13.5" customHeight="1">
      <c r="A964" s="4"/>
      <c r="F964" s="8"/>
      <c r="K964" s="10"/>
      <c r="V964" s="10"/>
    </row>
    <row r="965" spans="1:22" ht="13.5" customHeight="1">
      <c r="A965" s="4"/>
      <c r="F965" s="8"/>
      <c r="K965" s="10"/>
      <c r="V965" s="10"/>
    </row>
    <row r="966" spans="1:22" ht="13.5" customHeight="1">
      <c r="A966" s="4"/>
      <c r="F966" s="8"/>
      <c r="K966" s="10"/>
      <c r="V966" s="10"/>
    </row>
    <row r="967" spans="1:22" ht="13.5" customHeight="1">
      <c r="A967" s="4"/>
      <c r="F967" s="8"/>
      <c r="K967" s="10"/>
      <c r="V967" s="10"/>
    </row>
    <row r="968" spans="1:22" ht="13.5" customHeight="1">
      <c r="A968" s="4"/>
      <c r="F968" s="8"/>
      <c r="K968" s="10"/>
      <c r="V968" s="10"/>
    </row>
    <row r="969" spans="1:22" ht="13.5" customHeight="1">
      <c r="A969" s="4"/>
      <c r="F969" s="8"/>
      <c r="K969" s="10"/>
      <c r="V969" s="10"/>
    </row>
    <row r="970" spans="1:22" ht="13.5" customHeight="1">
      <c r="A970" s="4"/>
      <c r="F970" s="8"/>
      <c r="K970" s="10"/>
      <c r="V970" s="10"/>
    </row>
    <row r="971" spans="1:22" ht="13.5" customHeight="1">
      <c r="A971" s="4"/>
      <c r="F971" s="8"/>
      <c r="K971" s="10"/>
      <c r="V971" s="10"/>
    </row>
    <row r="972" spans="1:22" ht="13.5" customHeight="1">
      <c r="A972" s="4"/>
      <c r="F972" s="8"/>
      <c r="K972" s="10"/>
      <c r="V972" s="10"/>
    </row>
    <row r="973" spans="1:22" ht="13.5" customHeight="1">
      <c r="A973" s="4"/>
      <c r="F973" s="8"/>
      <c r="K973" s="10"/>
      <c r="V973" s="10"/>
    </row>
    <row r="974" spans="1:22" ht="13.5" customHeight="1">
      <c r="A974" s="4"/>
      <c r="F974" s="8"/>
      <c r="K974" s="10"/>
      <c r="V974" s="10"/>
    </row>
    <row r="975" spans="1:22" ht="13.5" customHeight="1">
      <c r="A975" s="4"/>
      <c r="F975" s="8"/>
      <c r="K975" s="10"/>
      <c r="V975" s="10"/>
    </row>
    <row r="976" spans="1:22" ht="13.5" customHeight="1">
      <c r="A976" s="4"/>
      <c r="F976" s="8"/>
      <c r="K976" s="10"/>
      <c r="V976" s="10"/>
    </row>
    <row r="977" spans="1:22" ht="13.5" customHeight="1">
      <c r="A977" s="4"/>
      <c r="F977" s="8"/>
      <c r="K977" s="10"/>
      <c r="V977" s="10"/>
    </row>
    <row r="978" spans="1:22" ht="13.5" customHeight="1">
      <c r="A978" s="4"/>
      <c r="F978" s="8"/>
      <c r="K978" s="10"/>
      <c r="V978" s="10"/>
    </row>
    <row r="979" spans="1:22" ht="13.5" customHeight="1">
      <c r="A979" s="4"/>
      <c r="F979" s="8"/>
      <c r="K979" s="10"/>
      <c r="V979" s="10"/>
    </row>
    <row r="980" spans="1:22" ht="13.5" customHeight="1">
      <c r="A980" s="4"/>
      <c r="F980" s="8"/>
      <c r="K980" s="10"/>
      <c r="V980" s="10"/>
    </row>
    <row r="981" spans="1:22" ht="13.5" customHeight="1">
      <c r="A981" s="4"/>
      <c r="F981" s="8"/>
      <c r="K981" s="10"/>
      <c r="V981" s="10"/>
    </row>
    <row r="982" spans="1:22" ht="13.5" customHeight="1">
      <c r="A982" s="4"/>
      <c r="F982" s="8"/>
      <c r="K982" s="10"/>
      <c r="V982" s="10"/>
    </row>
    <row r="983" spans="1:22" ht="13.5" customHeight="1">
      <c r="A983" s="4"/>
      <c r="F983" s="8"/>
      <c r="K983" s="10"/>
      <c r="V983" s="10"/>
    </row>
    <row r="984" spans="1:22" ht="13.5" customHeight="1">
      <c r="A984" s="4"/>
      <c r="F984" s="8"/>
      <c r="K984" s="10"/>
      <c r="V984" s="10"/>
    </row>
    <row r="985" spans="1:22" ht="13.5" customHeight="1">
      <c r="A985" s="4"/>
      <c r="F985" s="8"/>
      <c r="K985" s="10"/>
      <c r="V985" s="10"/>
    </row>
    <row r="986" spans="1:22" ht="13.5" customHeight="1">
      <c r="A986" s="4"/>
      <c r="F986" s="8"/>
      <c r="K986" s="10"/>
      <c r="V986" s="10"/>
    </row>
    <row r="987" spans="1:22" ht="13.5" customHeight="1">
      <c r="A987" s="4"/>
      <c r="F987" s="8"/>
      <c r="K987" s="10"/>
      <c r="V987" s="10"/>
    </row>
    <row r="988" spans="1:22" ht="13.5" customHeight="1">
      <c r="A988" s="4"/>
      <c r="F988" s="8"/>
      <c r="K988" s="10"/>
      <c r="V988" s="10"/>
    </row>
    <row r="989" spans="1:22" ht="13.5" customHeight="1">
      <c r="A989" s="4"/>
      <c r="F989" s="8"/>
      <c r="K989" s="10"/>
      <c r="V989" s="10"/>
    </row>
    <row r="990" spans="1:22" ht="13.5" customHeight="1">
      <c r="A990" s="4"/>
      <c r="F990" s="8"/>
      <c r="K990" s="10"/>
      <c r="V990" s="10"/>
    </row>
  </sheetData>
  <autoFilter ref="Q1:Q990"/>
  <phoneticPr fontId="19" type="noConversion"/>
  <pageMargins left="0.25" right="0.25" top="0.75" bottom="0.75" header="0.3" footer="0.3"/>
  <pageSetup scale="4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M23"/>
  <sheetViews>
    <sheetView workbookViewId="0">
      <selection activeCell="B39" sqref="B39"/>
    </sheetView>
  </sheetViews>
  <sheetFormatPr defaultRowHeight="13.8"/>
  <cols>
    <col min="1" max="1" width="19.44140625" customWidth="1"/>
    <col min="2" max="2" width="14.5546875" bestFit="1" customWidth="1"/>
    <col min="3" max="3" width="8" customWidth="1"/>
    <col min="4" max="4" width="6.109375" customWidth="1"/>
    <col min="5" max="5" width="7.77734375" customWidth="1"/>
    <col min="6" max="6" width="9" bestFit="1" customWidth="1"/>
    <col min="7" max="7" width="11.6640625" bestFit="1" customWidth="1"/>
    <col min="8" max="8" width="10" bestFit="1" customWidth="1"/>
    <col min="9" max="9" width="10.109375" bestFit="1" customWidth="1"/>
    <col min="10" max="10" width="8.33203125" customWidth="1"/>
    <col min="11" max="11" width="4" customWidth="1"/>
    <col min="12" max="12" width="4.21875" customWidth="1"/>
    <col min="13" max="13" width="10.109375" customWidth="1"/>
  </cols>
  <sheetData>
    <row r="3" spans="1:13">
      <c r="A3" s="68" t="s">
        <v>251</v>
      </c>
      <c r="B3" s="68" t="s">
        <v>250</v>
      </c>
    </row>
    <row r="4" spans="1:13">
      <c r="A4" s="68" t="s">
        <v>248</v>
      </c>
      <c r="B4" t="s">
        <v>164</v>
      </c>
      <c r="C4" t="s">
        <v>162</v>
      </c>
      <c r="D4" t="s">
        <v>198</v>
      </c>
      <c r="E4" t="s">
        <v>165</v>
      </c>
      <c r="F4" t="s">
        <v>163</v>
      </c>
      <c r="G4" t="s">
        <v>167</v>
      </c>
      <c r="H4" t="s">
        <v>209</v>
      </c>
      <c r="I4" t="s">
        <v>166</v>
      </c>
      <c r="J4" t="s">
        <v>168</v>
      </c>
      <c r="K4" t="s">
        <v>33</v>
      </c>
      <c r="L4" t="s">
        <v>5</v>
      </c>
      <c r="M4" t="s">
        <v>249</v>
      </c>
    </row>
    <row r="5" spans="1:13">
      <c r="A5" s="7" t="s">
        <v>153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</row>
    <row r="6" spans="1:13">
      <c r="A6" s="69" t="s">
        <v>142</v>
      </c>
      <c r="B6" s="70"/>
      <c r="C6" s="70"/>
      <c r="D6" s="70"/>
      <c r="E6" s="70"/>
      <c r="F6" s="70"/>
      <c r="G6" s="70"/>
      <c r="H6" s="70">
        <v>174</v>
      </c>
      <c r="I6" s="70"/>
      <c r="J6" s="70"/>
      <c r="K6" s="70"/>
      <c r="L6" s="70"/>
      <c r="M6" s="70">
        <v>174</v>
      </c>
    </row>
    <row r="7" spans="1:13">
      <c r="A7" s="69" t="s">
        <v>145</v>
      </c>
      <c r="B7" s="70"/>
      <c r="C7" s="70"/>
      <c r="D7" s="70">
        <v>160</v>
      </c>
      <c r="E7" s="70">
        <v>152</v>
      </c>
      <c r="F7" s="70">
        <v>184</v>
      </c>
      <c r="G7" s="70"/>
      <c r="H7" s="70"/>
      <c r="I7" s="70"/>
      <c r="J7" s="70"/>
      <c r="K7" s="70"/>
      <c r="L7" s="70"/>
      <c r="M7" s="70">
        <v>162</v>
      </c>
    </row>
    <row r="8" spans="1:13">
      <c r="A8" s="69" t="s">
        <v>143</v>
      </c>
      <c r="B8" s="70">
        <v>176.66666666666666</v>
      </c>
      <c r="C8" s="70">
        <v>194</v>
      </c>
      <c r="D8" s="70"/>
      <c r="E8" s="70">
        <v>171.33333333333334</v>
      </c>
      <c r="F8" s="70">
        <v>165</v>
      </c>
      <c r="G8" s="70"/>
      <c r="H8" s="70"/>
      <c r="I8" s="70">
        <v>196</v>
      </c>
      <c r="J8" s="70"/>
      <c r="K8" s="70"/>
      <c r="L8" s="70">
        <v>196</v>
      </c>
      <c r="M8" s="70">
        <v>182.08333333333334</v>
      </c>
    </row>
    <row r="9" spans="1:13">
      <c r="A9" s="69" t="s">
        <v>151</v>
      </c>
      <c r="B9" s="70"/>
      <c r="C9" s="70"/>
      <c r="D9" s="70"/>
      <c r="E9" s="70">
        <v>197</v>
      </c>
      <c r="F9" s="70">
        <v>156</v>
      </c>
      <c r="G9" s="70"/>
      <c r="H9" s="70"/>
      <c r="I9" s="70">
        <v>159</v>
      </c>
      <c r="J9" s="70">
        <v>200</v>
      </c>
      <c r="K9" s="70"/>
      <c r="L9" s="70">
        <v>168</v>
      </c>
      <c r="M9" s="70">
        <v>176</v>
      </c>
    </row>
    <row r="10" spans="1:13">
      <c r="A10" s="69" t="s">
        <v>147</v>
      </c>
      <c r="B10" s="70"/>
      <c r="C10" s="70"/>
      <c r="D10" s="70"/>
      <c r="E10" s="70"/>
      <c r="F10" s="70">
        <v>154</v>
      </c>
      <c r="G10" s="70"/>
      <c r="H10" s="70"/>
      <c r="I10" s="70"/>
      <c r="J10" s="70"/>
      <c r="K10" s="70"/>
      <c r="L10" s="70"/>
      <c r="M10" s="70">
        <v>154</v>
      </c>
    </row>
    <row r="11" spans="1:13">
      <c r="A11" s="69" t="s">
        <v>146</v>
      </c>
      <c r="B11" s="70"/>
      <c r="C11" s="70"/>
      <c r="D11" s="70"/>
      <c r="E11" s="70"/>
      <c r="F11" s="70"/>
      <c r="G11" s="70"/>
      <c r="H11" s="70"/>
      <c r="I11" s="70"/>
      <c r="J11" s="70"/>
      <c r="K11" s="70">
        <v>190</v>
      </c>
      <c r="L11" s="70"/>
      <c r="M11" s="70">
        <v>190</v>
      </c>
    </row>
    <row r="12" spans="1:13">
      <c r="A12" s="69" t="s">
        <v>149</v>
      </c>
      <c r="B12" s="70"/>
      <c r="C12" s="70"/>
      <c r="D12" s="70"/>
      <c r="E12" s="70"/>
      <c r="F12" s="70"/>
      <c r="G12" s="70">
        <v>172</v>
      </c>
      <c r="H12" s="70"/>
      <c r="I12" s="70"/>
      <c r="J12" s="70"/>
      <c r="K12" s="70"/>
      <c r="L12" s="70"/>
      <c r="M12" s="70">
        <v>172</v>
      </c>
    </row>
    <row r="13" spans="1:13">
      <c r="A13" s="7" t="s">
        <v>252</v>
      </c>
      <c r="B13" s="70">
        <v>176.66666666666666</v>
      </c>
      <c r="C13" s="70">
        <v>194</v>
      </c>
      <c r="D13" s="70">
        <v>160</v>
      </c>
      <c r="E13" s="70">
        <v>169.16666666666666</v>
      </c>
      <c r="F13" s="70">
        <v>164.75</v>
      </c>
      <c r="G13" s="70">
        <v>172</v>
      </c>
      <c r="H13" s="70">
        <v>174</v>
      </c>
      <c r="I13" s="70">
        <v>177.5</v>
      </c>
      <c r="J13" s="70">
        <v>200</v>
      </c>
      <c r="K13" s="70">
        <v>190</v>
      </c>
      <c r="L13" s="70">
        <v>186.66666666666666</v>
      </c>
      <c r="M13" s="70">
        <v>176.12</v>
      </c>
    </row>
    <row r="14" spans="1:13">
      <c r="A14" s="7" t="s">
        <v>152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</row>
    <row r="15" spans="1:13">
      <c r="A15" s="69" t="s">
        <v>142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>
        <v>168</v>
      </c>
      <c r="M15" s="70">
        <v>168</v>
      </c>
    </row>
    <row r="16" spans="1:13">
      <c r="A16" s="69" t="s">
        <v>150</v>
      </c>
      <c r="B16" s="70">
        <v>206</v>
      </c>
      <c r="C16" s="70"/>
      <c r="D16" s="70"/>
      <c r="E16" s="70"/>
      <c r="F16" s="70"/>
      <c r="G16" s="70">
        <v>160</v>
      </c>
      <c r="H16" s="70"/>
      <c r="I16" s="70"/>
      <c r="J16" s="70"/>
      <c r="K16" s="70"/>
      <c r="L16" s="70"/>
      <c r="M16" s="70">
        <v>183</v>
      </c>
    </row>
    <row r="17" spans="1:13">
      <c r="A17" s="69" t="s">
        <v>145</v>
      </c>
      <c r="B17" s="70"/>
      <c r="C17" s="70"/>
      <c r="D17" s="70"/>
      <c r="E17" s="70"/>
      <c r="F17" s="70"/>
      <c r="G17" s="70"/>
      <c r="H17" s="70"/>
      <c r="I17" s="70">
        <v>187</v>
      </c>
      <c r="J17" s="70"/>
      <c r="K17" s="70"/>
      <c r="L17" s="70">
        <v>168</v>
      </c>
      <c r="M17" s="70">
        <v>174.33333333333334</v>
      </c>
    </row>
    <row r="18" spans="1:13">
      <c r="A18" s="69" t="s">
        <v>143</v>
      </c>
      <c r="B18" s="70">
        <v>180.75</v>
      </c>
      <c r="C18" s="70"/>
      <c r="D18" s="70"/>
      <c r="E18" s="70">
        <v>181</v>
      </c>
      <c r="F18" s="70"/>
      <c r="G18" s="70"/>
      <c r="H18" s="70">
        <v>206</v>
      </c>
      <c r="I18" s="70">
        <v>178</v>
      </c>
      <c r="J18" s="70"/>
      <c r="K18" s="70">
        <v>182</v>
      </c>
      <c r="L18" s="70"/>
      <c r="M18" s="70">
        <v>183.55555555555554</v>
      </c>
    </row>
    <row r="19" spans="1:13">
      <c r="A19" s="69" t="s">
        <v>151</v>
      </c>
      <c r="B19" s="70">
        <v>193</v>
      </c>
      <c r="C19" s="70"/>
      <c r="D19" s="70"/>
      <c r="E19" s="70">
        <v>180</v>
      </c>
      <c r="F19" s="70">
        <v>156</v>
      </c>
      <c r="G19" s="70"/>
      <c r="H19" s="70"/>
      <c r="I19" s="70">
        <v>154</v>
      </c>
      <c r="J19" s="70">
        <v>158</v>
      </c>
      <c r="K19" s="70">
        <v>167</v>
      </c>
      <c r="L19" s="70"/>
      <c r="M19" s="70">
        <v>168</v>
      </c>
    </row>
    <row r="20" spans="1:13">
      <c r="A20" s="69" t="s">
        <v>144</v>
      </c>
      <c r="B20" s="70"/>
      <c r="C20" s="70"/>
      <c r="D20" s="70"/>
      <c r="E20" s="70">
        <v>147</v>
      </c>
      <c r="F20" s="70"/>
      <c r="G20" s="70"/>
      <c r="H20" s="70"/>
      <c r="I20" s="70">
        <v>185</v>
      </c>
      <c r="J20" s="70"/>
      <c r="K20" s="70"/>
      <c r="L20" s="70">
        <v>175</v>
      </c>
      <c r="M20" s="70">
        <v>169</v>
      </c>
    </row>
    <row r="21" spans="1:13">
      <c r="A21" s="69" t="s">
        <v>148</v>
      </c>
      <c r="B21" s="70"/>
      <c r="C21" s="70"/>
      <c r="D21" s="70"/>
      <c r="E21" s="70"/>
      <c r="F21" s="70"/>
      <c r="G21" s="70">
        <v>184</v>
      </c>
      <c r="H21" s="70"/>
      <c r="I21" s="70"/>
      <c r="J21" s="70"/>
      <c r="K21" s="70"/>
      <c r="L21" s="70"/>
      <c r="M21" s="70">
        <v>184</v>
      </c>
    </row>
    <row r="22" spans="1:13">
      <c r="A22" s="7" t="s">
        <v>253</v>
      </c>
      <c r="B22" s="70">
        <v>187</v>
      </c>
      <c r="C22" s="70"/>
      <c r="D22" s="70"/>
      <c r="E22" s="70">
        <v>169.33333333333334</v>
      </c>
      <c r="F22" s="70">
        <v>156</v>
      </c>
      <c r="G22" s="70">
        <v>172</v>
      </c>
      <c r="H22" s="70">
        <v>206</v>
      </c>
      <c r="I22" s="70">
        <v>176</v>
      </c>
      <c r="J22" s="70">
        <v>158</v>
      </c>
      <c r="K22" s="70">
        <v>177</v>
      </c>
      <c r="L22" s="70">
        <v>169.75</v>
      </c>
      <c r="M22" s="70">
        <v>176.32</v>
      </c>
    </row>
    <row r="23" spans="1:13">
      <c r="A23" s="7" t="s">
        <v>249</v>
      </c>
      <c r="B23" s="70">
        <v>183.55555555555554</v>
      </c>
      <c r="C23" s="70">
        <v>194</v>
      </c>
      <c r="D23" s="70">
        <v>160</v>
      </c>
      <c r="E23" s="70">
        <v>169.22222222222223</v>
      </c>
      <c r="F23" s="70">
        <v>163</v>
      </c>
      <c r="G23" s="70">
        <v>172</v>
      </c>
      <c r="H23" s="70">
        <v>190</v>
      </c>
      <c r="I23" s="70">
        <v>176.5</v>
      </c>
      <c r="J23" s="70">
        <v>179</v>
      </c>
      <c r="K23" s="70">
        <v>180.25</v>
      </c>
      <c r="L23" s="70">
        <v>177</v>
      </c>
      <c r="M23" s="70">
        <v>176.22</v>
      </c>
    </row>
  </sheetData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activeCell="B34" sqref="B34:G34"/>
    </sheetView>
  </sheetViews>
  <sheetFormatPr defaultRowHeight="13.8"/>
  <cols>
    <col min="1" max="1" width="12.109375" customWidth="1"/>
    <col min="2" max="2" width="14.5546875" bestFit="1" customWidth="1"/>
    <col min="3" max="3" width="9.44140625" bestFit="1" customWidth="1"/>
    <col min="4" max="4" width="10.109375" bestFit="1" customWidth="1"/>
  </cols>
  <sheetData>
    <row r="1" spans="1:4">
      <c r="B1" s="68" t="s">
        <v>250</v>
      </c>
    </row>
    <row r="2" spans="1:4">
      <c r="A2" s="68" t="s">
        <v>248</v>
      </c>
      <c r="B2" t="s">
        <v>4</v>
      </c>
      <c r="C2" t="s">
        <v>14</v>
      </c>
      <c r="D2" t="s">
        <v>249</v>
      </c>
    </row>
    <row r="3" spans="1:4">
      <c r="A3" s="7" t="s">
        <v>164</v>
      </c>
    </row>
    <row r="4" spans="1:4">
      <c r="A4" s="7" t="s">
        <v>165</v>
      </c>
    </row>
    <row r="5" spans="1:4">
      <c r="A5" s="7" t="s">
        <v>163</v>
      </c>
    </row>
    <row r="6" spans="1:4">
      <c r="A6" s="7" t="s">
        <v>167</v>
      </c>
    </row>
    <row r="7" spans="1:4">
      <c r="A7" s="7" t="s">
        <v>209</v>
      </c>
    </row>
    <row r="8" spans="1:4">
      <c r="A8" s="7" t="s">
        <v>166</v>
      </c>
    </row>
    <row r="9" spans="1:4">
      <c r="A9" s="7" t="s">
        <v>168</v>
      </c>
    </row>
    <row r="10" spans="1:4">
      <c r="A10" s="7" t="s">
        <v>33</v>
      </c>
    </row>
    <row r="11" spans="1:4">
      <c r="A11" s="7" t="s">
        <v>5</v>
      </c>
    </row>
    <row r="12" spans="1:4">
      <c r="A12" s="7" t="s">
        <v>249</v>
      </c>
    </row>
    <row r="34" spans="2:7">
      <c r="B34" s="86"/>
      <c r="C34" s="86"/>
      <c r="D34" s="86"/>
      <c r="E34" s="86"/>
      <c r="F34" s="86"/>
      <c r="G34" s="86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N26"/>
  <sheetViews>
    <sheetView zoomScale="130" zoomScaleNormal="130" workbookViewId="0">
      <selection activeCell="Q5" sqref="Q5"/>
    </sheetView>
  </sheetViews>
  <sheetFormatPr defaultRowHeight="13.8"/>
  <cols>
    <col min="1" max="1" width="7.33203125" customWidth="1"/>
    <col min="2" max="2" width="13.109375" customWidth="1"/>
    <col min="3" max="3" width="11" customWidth="1"/>
    <col min="4" max="4" width="14.109375" customWidth="1"/>
    <col min="5" max="6" width="10.109375" customWidth="1"/>
    <col min="7" max="7" width="10.109375" hidden="1" customWidth="1"/>
    <col min="8" max="8" width="7.109375" customWidth="1"/>
    <col min="9" max="9" width="11" customWidth="1"/>
    <col min="10" max="11" width="10.109375" customWidth="1"/>
    <col min="12" max="12" width="13" customWidth="1"/>
    <col min="13" max="13" width="13.6640625" customWidth="1"/>
    <col min="14" max="14" width="6.5546875" customWidth="1"/>
    <col min="15" max="15" width="6.44140625" customWidth="1"/>
  </cols>
  <sheetData>
    <row r="1" spans="1:14" ht="85.8" customHeight="1">
      <c r="A1" s="71" t="s">
        <v>173</v>
      </c>
      <c r="B1" s="71" t="s">
        <v>175</v>
      </c>
      <c r="C1" s="71" t="s">
        <v>174</v>
      </c>
      <c r="D1" s="71" t="s">
        <v>176</v>
      </c>
      <c r="E1" s="71" t="s">
        <v>178</v>
      </c>
      <c r="F1" s="71" t="s">
        <v>179</v>
      </c>
      <c r="G1" s="71" t="s">
        <v>180</v>
      </c>
      <c r="H1" s="71" t="s">
        <v>181</v>
      </c>
      <c r="I1" s="71" t="s">
        <v>182</v>
      </c>
      <c r="J1" s="71" t="s">
        <v>183</v>
      </c>
      <c r="K1" s="71" t="s">
        <v>184</v>
      </c>
      <c r="L1" s="71" t="s">
        <v>185</v>
      </c>
      <c r="M1" s="71" t="s">
        <v>191</v>
      </c>
      <c r="N1" s="71" t="s">
        <v>206</v>
      </c>
    </row>
    <row r="2" spans="1:14" ht="25.95" customHeight="1">
      <c r="A2" s="72" t="s">
        <v>18</v>
      </c>
      <c r="B2" s="72" t="s">
        <v>71</v>
      </c>
      <c r="C2" s="72" t="s">
        <v>70</v>
      </c>
      <c r="D2" s="73">
        <v>24309</v>
      </c>
      <c r="E2" s="72">
        <v>203</v>
      </c>
      <c r="F2" s="72">
        <v>77.8</v>
      </c>
      <c r="G2" s="72" t="s">
        <v>171</v>
      </c>
      <c r="H2" s="72" t="s">
        <v>30</v>
      </c>
      <c r="I2" s="72" t="s">
        <v>14</v>
      </c>
      <c r="J2" s="72" t="s">
        <v>143</v>
      </c>
      <c r="K2" s="72" t="s">
        <v>152</v>
      </c>
      <c r="L2" s="72" t="s">
        <v>154</v>
      </c>
      <c r="M2" s="72" t="s">
        <v>164</v>
      </c>
      <c r="N2" s="74">
        <v>18.879371011186876</v>
      </c>
    </row>
    <row r="3" spans="1:14" ht="25.95" customHeight="1">
      <c r="A3" s="72" t="s">
        <v>18</v>
      </c>
      <c r="B3" s="72" t="s">
        <v>69</v>
      </c>
      <c r="C3" s="72" t="s">
        <v>68</v>
      </c>
      <c r="D3" s="73">
        <v>36400</v>
      </c>
      <c r="E3" s="72">
        <v>206</v>
      </c>
      <c r="F3" s="72">
        <v>59.4</v>
      </c>
      <c r="G3" s="72" t="s">
        <v>171</v>
      </c>
      <c r="H3" s="72" t="s">
        <v>22</v>
      </c>
      <c r="I3" s="75" t="s">
        <v>4</v>
      </c>
      <c r="J3" s="72" t="s">
        <v>151</v>
      </c>
      <c r="K3" s="72" t="s">
        <v>152</v>
      </c>
      <c r="L3" s="72" t="s">
        <v>154</v>
      </c>
      <c r="M3" s="72" t="s">
        <v>164</v>
      </c>
      <c r="N3" s="74">
        <v>13.997549250636252</v>
      </c>
    </row>
    <row r="4" spans="1:14" ht="19.05" customHeight="1">
      <c r="A4" s="72" t="s">
        <v>18</v>
      </c>
      <c r="B4" s="72" t="s">
        <v>65</v>
      </c>
      <c r="C4" s="72" t="s">
        <v>64</v>
      </c>
      <c r="D4" s="73">
        <v>38093</v>
      </c>
      <c r="E4" s="72">
        <v>193</v>
      </c>
      <c r="F4" s="72">
        <v>84.3</v>
      </c>
      <c r="G4" s="72" t="s">
        <v>169</v>
      </c>
      <c r="H4" s="72" t="s">
        <v>30</v>
      </c>
      <c r="I4" s="75" t="s">
        <v>14</v>
      </c>
      <c r="J4" s="72" t="s">
        <v>143</v>
      </c>
      <c r="K4" s="72" t="s">
        <v>152</v>
      </c>
      <c r="L4" s="72" t="s">
        <v>154</v>
      </c>
      <c r="M4" s="72" t="s">
        <v>164</v>
      </c>
      <c r="N4" s="74">
        <v>22.631480039732612</v>
      </c>
    </row>
    <row r="5" spans="1:14" ht="25.95" customHeight="1">
      <c r="A5" s="72" t="s">
        <v>18</v>
      </c>
      <c r="B5" s="72" t="s">
        <v>58</v>
      </c>
      <c r="C5" s="72" t="s">
        <v>57</v>
      </c>
      <c r="D5" s="73">
        <v>28262</v>
      </c>
      <c r="E5" s="72">
        <v>155</v>
      </c>
      <c r="F5" s="72">
        <v>70.3</v>
      </c>
      <c r="G5" s="72" t="s">
        <v>170</v>
      </c>
      <c r="H5" s="72" t="s">
        <v>30</v>
      </c>
      <c r="I5" s="72" t="s">
        <v>4</v>
      </c>
      <c r="J5" s="72" t="s">
        <v>150</v>
      </c>
      <c r="K5" s="72" t="s">
        <v>152</v>
      </c>
      <c r="L5" s="72" t="s">
        <v>154</v>
      </c>
      <c r="M5" s="72" t="s">
        <v>164</v>
      </c>
      <c r="N5" s="74">
        <v>29.261186264308012</v>
      </c>
    </row>
    <row r="6" spans="1:14" ht="25.95" customHeight="1">
      <c r="A6" s="72" t="s">
        <v>0</v>
      </c>
      <c r="B6" s="72" t="s">
        <v>73</v>
      </c>
      <c r="C6" s="72" t="s">
        <v>72</v>
      </c>
      <c r="D6" s="73">
        <v>28570</v>
      </c>
      <c r="E6" s="72">
        <v>201</v>
      </c>
      <c r="F6" s="72">
        <v>85.9</v>
      </c>
      <c r="G6" s="72" t="s">
        <v>170</v>
      </c>
      <c r="H6" s="72" t="s">
        <v>74</v>
      </c>
      <c r="I6" s="72" t="s">
        <v>14</v>
      </c>
      <c r="J6" s="72" t="s">
        <v>143</v>
      </c>
      <c r="K6" s="72" t="s">
        <v>152</v>
      </c>
      <c r="L6" s="72" t="s">
        <v>154</v>
      </c>
      <c r="M6" s="72" t="s">
        <v>164</v>
      </c>
      <c r="N6" s="74">
        <v>21.261849954209062</v>
      </c>
    </row>
    <row r="7" spans="1:14" ht="25.95" customHeight="1">
      <c r="A7" s="72" t="s">
        <v>18</v>
      </c>
      <c r="B7" s="72" t="s">
        <v>67</v>
      </c>
      <c r="C7" s="72" t="s">
        <v>66</v>
      </c>
      <c r="D7" s="73">
        <v>20437</v>
      </c>
      <c r="E7" s="72">
        <v>164</v>
      </c>
      <c r="F7" s="72">
        <v>66.8</v>
      </c>
      <c r="G7" s="72" t="s">
        <v>170</v>
      </c>
      <c r="H7" s="72" t="s">
        <v>35</v>
      </c>
      <c r="I7" s="75" t="s">
        <v>14</v>
      </c>
      <c r="J7" s="72" t="s">
        <v>143</v>
      </c>
      <c r="K7" s="72" t="s">
        <v>152</v>
      </c>
      <c r="L7" s="72" t="s">
        <v>154</v>
      </c>
      <c r="M7" s="72" t="s">
        <v>164</v>
      </c>
      <c r="N7" s="74">
        <v>24.836406900654371</v>
      </c>
    </row>
    <row r="8" spans="1:14" ht="25.95" customHeight="1">
      <c r="A8" s="72" t="s">
        <v>82</v>
      </c>
      <c r="B8" s="72" t="s">
        <v>87</v>
      </c>
      <c r="C8" s="72" t="s">
        <v>86</v>
      </c>
      <c r="D8" s="73">
        <v>32867</v>
      </c>
      <c r="E8" s="72">
        <v>180</v>
      </c>
      <c r="F8" s="72">
        <v>81.7</v>
      </c>
      <c r="G8" s="72" t="s">
        <v>171</v>
      </c>
      <c r="H8" s="72" t="s">
        <v>9</v>
      </c>
      <c r="I8" s="72" t="s">
        <v>4</v>
      </c>
      <c r="J8" s="72" t="s">
        <v>151</v>
      </c>
      <c r="K8" s="72" t="s">
        <v>152</v>
      </c>
      <c r="L8" s="72" t="s">
        <v>158</v>
      </c>
      <c r="M8" s="72" t="s">
        <v>165</v>
      </c>
      <c r="N8" s="74">
        <v>25.216049382716047</v>
      </c>
    </row>
    <row r="9" spans="1:14" ht="25.95" customHeight="1">
      <c r="A9" s="72" t="s">
        <v>82</v>
      </c>
      <c r="B9" s="72" t="s">
        <v>89</v>
      </c>
      <c r="C9" s="72" t="s">
        <v>88</v>
      </c>
      <c r="D9" s="73">
        <v>25925</v>
      </c>
      <c r="E9" s="72">
        <v>181</v>
      </c>
      <c r="F9" s="72">
        <v>78.099999999999994</v>
      </c>
      <c r="G9" s="72" t="s">
        <v>170</v>
      </c>
      <c r="H9" s="72" t="s">
        <v>35</v>
      </c>
      <c r="I9" s="72" t="s">
        <v>14</v>
      </c>
      <c r="J9" s="72" t="s">
        <v>143</v>
      </c>
      <c r="K9" s="72" t="s">
        <v>152</v>
      </c>
      <c r="L9" s="72" t="s">
        <v>158</v>
      </c>
      <c r="M9" s="72" t="s">
        <v>165</v>
      </c>
      <c r="N9" s="74">
        <v>23.839321144043222</v>
      </c>
    </row>
    <row r="10" spans="1:14" ht="25.95" customHeight="1">
      <c r="A10" s="72" t="s">
        <v>82</v>
      </c>
      <c r="B10" s="72" t="s">
        <v>84</v>
      </c>
      <c r="C10" s="72" t="s">
        <v>83</v>
      </c>
      <c r="D10" s="73">
        <v>29137</v>
      </c>
      <c r="E10" s="72">
        <v>147</v>
      </c>
      <c r="F10" s="72">
        <v>74.599999999999994</v>
      </c>
      <c r="G10" s="72" t="s">
        <v>170</v>
      </c>
      <c r="H10" s="72" t="s">
        <v>74</v>
      </c>
      <c r="I10" s="72" t="s">
        <v>14</v>
      </c>
      <c r="J10" s="72" t="s">
        <v>144</v>
      </c>
      <c r="K10" s="72" t="s">
        <v>152</v>
      </c>
      <c r="L10" s="72" t="s">
        <v>158</v>
      </c>
      <c r="M10" s="72" t="s">
        <v>165</v>
      </c>
      <c r="N10" s="74">
        <v>34.52265259845435</v>
      </c>
    </row>
    <row r="11" spans="1:14" ht="25.95" customHeight="1">
      <c r="A11" s="72" t="s">
        <v>48</v>
      </c>
      <c r="B11" s="72" t="s">
        <v>50</v>
      </c>
      <c r="C11" s="72" t="s">
        <v>49</v>
      </c>
      <c r="D11" s="73">
        <v>23804</v>
      </c>
      <c r="E11" s="72">
        <v>156</v>
      </c>
      <c r="F11" s="72">
        <v>105.3</v>
      </c>
      <c r="G11" s="72" t="s">
        <v>172</v>
      </c>
      <c r="H11" s="72" t="s">
        <v>35</v>
      </c>
      <c r="I11" s="72" t="s">
        <v>4</v>
      </c>
      <c r="J11" s="72" t="s">
        <v>151</v>
      </c>
      <c r="K11" s="72" t="s">
        <v>152</v>
      </c>
      <c r="L11" s="72" t="s">
        <v>156</v>
      </c>
      <c r="M11" s="72" t="s">
        <v>163</v>
      </c>
      <c r="N11" s="74">
        <v>43.269230769230766</v>
      </c>
    </row>
    <row r="12" spans="1:14" ht="25.95" customHeight="1">
      <c r="A12" s="72" t="s">
        <v>117</v>
      </c>
      <c r="B12" s="72" t="s">
        <v>119</v>
      </c>
      <c r="C12" s="72" t="s">
        <v>118</v>
      </c>
      <c r="D12" s="73">
        <v>22044</v>
      </c>
      <c r="E12" s="72">
        <v>160</v>
      </c>
      <c r="F12" s="72">
        <v>63.8</v>
      </c>
      <c r="G12" s="72" t="s">
        <v>170</v>
      </c>
      <c r="H12" s="72" t="s">
        <v>35</v>
      </c>
      <c r="I12" s="72" t="s">
        <v>4</v>
      </c>
      <c r="J12" s="72" t="s">
        <v>150</v>
      </c>
      <c r="K12" s="72" t="s">
        <v>152</v>
      </c>
      <c r="L12" s="72" t="s">
        <v>160</v>
      </c>
      <c r="M12" s="72" t="s">
        <v>167</v>
      </c>
      <c r="N12" s="74">
        <v>24.921875</v>
      </c>
    </row>
    <row r="13" spans="1:14" ht="25.95" customHeight="1">
      <c r="A13" s="72" t="s">
        <v>124</v>
      </c>
      <c r="B13" s="72" t="s">
        <v>126</v>
      </c>
      <c r="C13" s="72" t="s">
        <v>125</v>
      </c>
      <c r="D13" s="73">
        <v>24936</v>
      </c>
      <c r="E13" s="72">
        <v>184</v>
      </c>
      <c r="F13" s="72">
        <v>61.8</v>
      </c>
      <c r="G13" s="72" t="s">
        <v>172</v>
      </c>
      <c r="H13" s="72" t="s">
        <v>9</v>
      </c>
      <c r="I13" s="72" t="s">
        <v>14</v>
      </c>
      <c r="J13" s="72" t="s">
        <v>148</v>
      </c>
      <c r="K13" s="72" t="s">
        <v>152</v>
      </c>
      <c r="L13" s="72" t="s">
        <v>160</v>
      </c>
      <c r="M13" s="72" t="s">
        <v>167</v>
      </c>
      <c r="N13" s="74">
        <v>18.253780718336483</v>
      </c>
    </row>
    <row r="14" spans="1:14" ht="25.95" customHeight="1">
      <c r="A14" s="72" t="s">
        <v>48</v>
      </c>
      <c r="B14" s="72" t="s">
        <v>81</v>
      </c>
      <c r="C14" s="72" t="s">
        <v>80</v>
      </c>
      <c r="D14" s="73">
        <v>34361</v>
      </c>
      <c r="E14" s="72">
        <v>206</v>
      </c>
      <c r="F14" s="72">
        <v>52.2</v>
      </c>
      <c r="G14" s="72" t="s">
        <v>170</v>
      </c>
      <c r="H14" s="72" t="s">
        <v>35</v>
      </c>
      <c r="I14" s="72" t="s">
        <v>14</v>
      </c>
      <c r="J14" s="72" t="s">
        <v>143</v>
      </c>
      <c r="K14" s="72" t="s">
        <v>152</v>
      </c>
      <c r="L14" s="72" t="s">
        <v>156</v>
      </c>
      <c r="M14" s="72" t="s">
        <v>209</v>
      </c>
      <c r="N14" s="74">
        <v>12.300876614195495</v>
      </c>
    </row>
    <row r="15" spans="1:14" ht="25.95" customHeight="1">
      <c r="A15" s="72" t="s">
        <v>108</v>
      </c>
      <c r="B15" s="72" t="s">
        <v>114</v>
      </c>
      <c r="C15" s="72" t="s">
        <v>72</v>
      </c>
      <c r="D15" s="73">
        <v>21927</v>
      </c>
      <c r="E15" s="72">
        <v>178</v>
      </c>
      <c r="F15" s="72">
        <v>102.3</v>
      </c>
      <c r="G15" s="72" t="s">
        <v>13</v>
      </c>
      <c r="H15" s="72" t="s">
        <v>35</v>
      </c>
      <c r="I15" s="72" t="s">
        <v>14</v>
      </c>
      <c r="J15" s="72" t="s">
        <v>143</v>
      </c>
      <c r="K15" s="72" t="s">
        <v>152</v>
      </c>
      <c r="L15" s="72" t="s">
        <v>159</v>
      </c>
      <c r="M15" s="72" t="s">
        <v>166</v>
      </c>
      <c r="N15" s="74">
        <v>32.287589950763788</v>
      </c>
    </row>
    <row r="16" spans="1:14" ht="20.55" customHeight="1">
      <c r="A16" s="72" t="s">
        <v>108</v>
      </c>
      <c r="B16" s="72" t="s">
        <v>112</v>
      </c>
      <c r="C16" s="72" t="s">
        <v>111</v>
      </c>
      <c r="D16" s="73">
        <v>32941</v>
      </c>
      <c r="E16" s="72">
        <v>185</v>
      </c>
      <c r="F16" s="72">
        <v>55.6</v>
      </c>
      <c r="G16" s="72" t="s">
        <v>141</v>
      </c>
      <c r="H16" s="72" t="s">
        <v>35</v>
      </c>
      <c r="I16" s="72" t="s">
        <v>14</v>
      </c>
      <c r="J16" s="72" t="s">
        <v>144</v>
      </c>
      <c r="K16" s="72" t="s">
        <v>152</v>
      </c>
      <c r="L16" s="72" t="s">
        <v>159</v>
      </c>
      <c r="M16" s="72" t="s">
        <v>166</v>
      </c>
      <c r="N16" s="74">
        <v>16.245434623813004</v>
      </c>
    </row>
    <row r="17" spans="1:14" ht="25.95" customHeight="1">
      <c r="A17" s="72" t="s">
        <v>108</v>
      </c>
      <c r="B17" s="72" t="s">
        <v>116</v>
      </c>
      <c r="C17" s="72" t="s">
        <v>115</v>
      </c>
      <c r="D17" s="73">
        <v>23952</v>
      </c>
      <c r="E17" s="72">
        <v>187</v>
      </c>
      <c r="F17" s="72">
        <v>58.8</v>
      </c>
      <c r="G17" s="72" t="s">
        <v>172</v>
      </c>
      <c r="H17" s="72" t="s">
        <v>9</v>
      </c>
      <c r="I17" s="72" t="s">
        <v>14</v>
      </c>
      <c r="J17" s="72" t="s">
        <v>145</v>
      </c>
      <c r="K17" s="72" t="s">
        <v>152</v>
      </c>
      <c r="L17" s="72" t="s">
        <v>159</v>
      </c>
      <c r="M17" s="72" t="s">
        <v>166</v>
      </c>
      <c r="N17" s="74">
        <v>16.814893191112127</v>
      </c>
    </row>
    <row r="18" spans="1:14" ht="25.95" customHeight="1">
      <c r="A18" s="72" t="s">
        <v>108</v>
      </c>
      <c r="B18" s="72" t="s">
        <v>110</v>
      </c>
      <c r="C18" s="72" t="s">
        <v>109</v>
      </c>
      <c r="D18" s="73">
        <v>27076</v>
      </c>
      <c r="E18" s="72">
        <v>154</v>
      </c>
      <c r="F18" s="72">
        <v>51.9</v>
      </c>
      <c r="G18" s="72" t="s">
        <v>171</v>
      </c>
      <c r="H18" s="72" t="s">
        <v>9</v>
      </c>
      <c r="I18" s="72" t="s">
        <v>4</v>
      </c>
      <c r="J18" s="72" t="s">
        <v>151</v>
      </c>
      <c r="K18" s="72" t="s">
        <v>152</v>
      </c>
      <c r="L18" s="72" t="s">
        <v>159</v>
      </c>
      <c r="M18" s="72" t="s">
        <v>166</v>
      </c>
      <c r="N18" s="74">
        <v>21.883960195648509</v>
      </c>
    </row>
    <row r="19" spans="1:14" ht="25.95" customHeight="1">
      <c r="A19" s="72" t="s">
        <v>127</v>
      </c>
      <c r="B19" s="72" t="s">
        <v>129</v>
      </c>
      <c r="C19" s="72" t="s">
        <v>128</v>
      </c>
      <c r="D19" s="73">
        <v>35567</v>
      </c>
      <c r="E19" s="72">
        <v>158</v>
      </c>
      <c r="F19" s="72">
        <v>50.3</v>
      </c>
      <c r="G19" s="72" t="s">
        <v>171</v>
      </c>
      <c r="H19" s="72" t="s">
        <v>35</v>
      </c>
      <c r="I19" s="72" t="s">
        <v>14</v>
      </c>
      <c r="J19" s="72" t="s">
        <v>151</v>
      </c>
      <c r="K19" s="72" t="s">
        <v>152</v>
      </c>
      <c r="L19" s="72" t="s">
        <v>161</v>
      </c>
      <c r="M19" s="72" t="s">
        <v>168</v>
      </c>
      <c r="N19" s="74">
        <v>20.149014580996635</v>
      </c>
    </row>
    <row r="20" spans="1:14" ht="25.95" customHeight="1">
      <c r="A20" s="72" t="s">
        <v>0</v>
      </c>
      <c r="B20" s="72" t="s">
        <v>43</v>
      </c>
      <c r="C20" s="72" t="s">
        <v>42</v>
      </c>
      <c r="D20" s="73">
        <v>39490</v>
      </c>
      <c r="E20" s="72">
        <v>183</v>
      </c>
      <c r="F20" s="72">
        <v>70.900000000000006</v>
      </c>
      <c r="G20" s="72" t="s">
        <v>169</v>
      </c>
      <c r="H20" s="72" t="s">
        <v>3</v>
      </c>
      <c r="I20" s="72" t="s">
        <v>14</v>
      </c>
      <c r="J20" s="72" t="s">
        <v>143</v>
      </c>
      <c r="K20" s="72" t="s">
        <v>152</v>
      </c>
      <c r="L20" s="72" t="s">
        <v>154</v>
      </c>
      <c r="M20" s="72" t="s">
        <v>33</v>
      </c>
      <c r="N20" s="74">
        <v>21.171130819074921</v>
      </c>
    </row>
    <row r="21" spans="1:14" ht="25.95" customHeight="1">
      <c r="A21" s="72" t="s">
        <v>0</v>
      </c>
      <c r="B21" s="72" t="s">
        <v>32</v>
      </c>
      <c r="C21" s="72" t="s">
        <v>31</v>
      </c>
      <c r="D21" s="73">
        <v>25965</v>
      </c>
      <c r="E21" s="72">
        <v>167</v>
      </c>
      <c r="F21" s="72">
        <v>65.3</v>
      </c>
      <c r="G21" s="72" t="s">
        <v>170</v>
      </c>
      <c r="H21" s="72" t="s">
        <v>30</v>
      </c>
      <c r="I21" s="72" t="s">
        <v>4</v>
      </c>
      <c r="J21" s="72" t="s">
        <v>151</v>
      </c>
      <c r="K21" s="72" t="s">
        <v>152</v>
      </c>
      <c r="L21" s="72" t="s">
        <v>154</v>
      </c>
      <c r="M21" s="72" t="s">
        <v>33</v>
      </c>
      <c r="N21" s="74">
        <v>23.414249345620135</v>
      </c>
    </row>
    <row r="22" spans="1:14" ht="25.95" customHeight="1">
      <c r="A22" s="72" t="s">
        <v>39</v>
      </c>
      <c r="B22" s="72" t="s">
        <v>41</v>
      </c>
      <c r="C22" s="72" t="s">
        <v>40</v>
      </c>
      <c r="D22" s="73">
        <v>28412</v>
      </c>
      <c r="E22" s="72">
        <v>181</v>
      </c>
      <c r="F22" s="72">
        <v>100.7</v>
      </c>
      <c r="G22" s="72" t="s">
        <v>141</v>
      </c>
      <c r="H22" s="72" t="s">
        <v>35</v>
      </c>
      <c r="I22" s="72" t="s">
        <v>14</v>
      </c>
      <c r="J22" s="72" t="s">
        <v>143</v>
      </c>
      <c r="K22" s="72" t="s">
        <v>152</v>
      </c>
      <c r="L22" s="72" t="s">
        <v>154</v>
      </c>
      <c r="M22" s="72" t="s">
        <v>33</v>
      </c>
      <c r="N22" s="74">
        <v>30.737767467415527</v>
      </c>
    </row>
    <row r="23" spans="1:14" ht="33.450000000000003" customHeight="1">
      <c r="A23" s="72" t="s">
        <v>0</v>
      </c>
      <c r="B23" s="72" t="s">
        <v>2</v>
      </c>
      <c r="C23" s="72" t="s">
        <v>1</v>
      </c>
      <c r="D23" s="73">
        <v>35699</v>
      </c>
      <c r="E23" s="72">
        <v>172</v>
      </c>
      <c r="F23" s="72">
        <v>94.4</v>
      </c>
      <c r="G23" s="72" t="s">
        <v>169</v>
      </c>
      <c r="H23" s="72" t="s">
        <v>3</v>
      </c>
      <c r="I23" s="72" t="s">
        <v>14</v>
      </c>
      <c r="J23" s="72" t="s">
        <v>145</v>
      </c>
      <c r="K23" s="72" t="s">
        <v>152</v>
      </c>
      <c r="L23" s="72" t="s">
        <v>154</v>
      </c>
      <c r="M23" s="72" t="s">
        <v>5</v>
      </c>
      <c r="N23" s="74">
        <v>31.909140075716607</v>
      </c>
    </row>
    <row r="24" spans="1:14" ht="25.95" customHeight="1">
      <c r="A24" s="72" t="s">
        <v>0</v>
      </c>
      <c r="B24" s="72" t="s">
        <v>17</v>
      </c>
      <c r="C24" s="72" t="s">
        <v>16</v>
      </c>
      <c r="D24" s="73">
        <v>27532</v>
      </c>
      <c r="E24" s="72">
        <v>175</v>
      </c>
      <c r="F24" s="72">
        <v>48.9</v>
      </c>
      <c r="G24" s="72" t="s">
        <v>169</v>
      </c>
      <c r="H24" s="72" t="s">
        <v>9</v>
      </c>
      <c r="I24" s="72" t="s">
        <v>14</v>
      </c>
      <c r="J24" s="72" t="s">
        <v>144</v>
      </c>
      <c r="K24" s="72" t="s">
        <v>152</v>
      </c>
      <c r="L24" s="72" t="s">
        <v>154</v>
      </c>
      <c r="M24" s="72" t="s">
        <v>5</v>
      </c>
      <c r="N24" s="74">
        <v>15.96734693877551</v>
      </c>
    </row>
    <row r="25" spans="1:14" ht="25.95" customHeight="1">
      <c r="A25" s="72" t="s">
        <v>0</v>
      </c>
      <c r="B25" s="72" t="s">
        <v>27</v>
      </c>
      <c r="C25" s="72" t="s">
        <v>26</v>
      </c>
      <c r="D25" s="73">
        <v>36370</v>
      </c>
      <c r="E25" s="72">
        <v>164</v>
      </c>
      <c r="F25" s="72">
        <v>61.1</v>
      </c>
      <c r="G25" s="72" t="s">
        <v>170</v>
      </c>
      <c r="H25" s="72" t="s">
        <v>22</v>
      </c>
      <c r="I25" s="72" t="s">
        <v>14</v>
      </c>
      <c r="J25" s="72" t="s">
        <v>145</v>
      </c>
      <c r="K25" s="72" t="s">
        <v>152</v>
      </c>
      <c r="L25" s="72" t="s">
        <v>154</v>
      </c>
      <c r="M25" s="72" t="s">
        <v>5</v>
      </c>
      <c r="N25" s="74">
        <v>22.717132659131469</v>
      </c>
    </row>
    <row r="26" spans="1:14" ht="25.95" customHeight="1">
      <c r="A26" s="72" t="s">
        <v>0</v>
      </c>
      <c r="B26" s="72" t="s">
        <v>8</v>
      </c>
      <c r="C26" s="72" t="s">
        <v>7</v>
      </c>
      <c r="D26" s="73">
        <v>33641</v>
      </c>
      <c r="E26" s="72">
        <v>168</v>
      </c>
      <c r="F26" s="72">
        <v>62.2</v>
      </c>
      <c r="G26" s="72" t="s">
        <v>141</v>
      </c>
      <c r="H26" s="72" t="s">
        <v>9</v>
      </c>
      <c r="I26" s="72" t="s">
        <v>4</v>
      </c>
      <c r="J26" s="72" t="s">
        <v>142</v>
      </c>
      <c r="K26" s="72" t="s">
        <v>152</v>
      </c>
      <c r="L26" s="72" t="s">
        <v>154</v>
      </c>
      <c r="M26" s="72" t="s">
        <v>5</v>
      </c>
      <c r="N26" s="74">
        <v>22.037981859410433</v>
      </c>
    </row>
  </sheetData>
  <conditionalFormatting sqref="N2:N1048576">
    <cfRule type="cellIs" dxfId="17" priority="2" operator="greaterThan">
      <formula>25</formula>
    </cfRule>
    <cfRule type="cellIs" dxfId="16" priority="1" operator="lessThan">
      <formula>15</formula>
    </cfRule>
  </conditionalFormatting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M54"/>
  <sheetViews>
    <sheetView zoomScale="130" zoomScaleNormal="130" workbookViewId="0">
      <selection sqref="A1:XFD1"/>
    </sheetView>
  </sheetViews>
  <sheetFormatPr defaultRowHeight="13.8"/>
  <cols>
    <col min="1" max="1" width="11.88671875" customWidth="1"/>
    <col min="2" max="2" width="10.88671875" style="1" customWidth="1"/>
    <col min="3" max="3" width="9.88671875" bestFit="1" customWidth="1"/>
    <col min="12" max="12" width="11.6640625" bestFit="1" customWidth="1"/>
    <col min="13" max="13" width="12" customWidth="1"/>
  </cols>
  <sheetData>
    <row r="1" spans="1:3">
      <c r="A1" s="57" t="s">
        <v>191</v>
      </c>
      <c r="B1" s="58" t="s">
        <v>186</v>
      </c>
      <c r="C1" s="57" t="s">
        <v>210</v>
      </c>
    </row>
    <row r="2" spans="1:3">
      <c r="A2" s="59" t="s">
        <v>104</v>
      </c>
      <c r="B2" s="60" t="s">
        <v>105</v>
      </c>
      <c r="C2" s="61" t="s">
        <v>211</v>
      </c>
    </row>
    <row r="3" spans="1:3">
      <c r="A3" s="59" t="s">
        <v>164</v>
      </c>
      <c r="B3" s="62" t="s">
        <v>59</v>
      </c>
      <c r="C3" s="61" t="s">
        <v>164</v>
      </c>
    </row>
    <row r="4" spans="1:3">
      <c r="A4" s="63" t="s">
        <v>209</v>
      </c>
      <c r="B4" s="62" t="s">
        <v>77</v>
      </c>
      <c r="C4" s="61" t="s">
        <v>212</v>
      </c>
    </row>
    <row r="5" spans="1:3">
      <c r="A5" s="59" t="s">
        <v>162</v>
      </c>
      <c r="B5" s="62" t="s">
        <v>15</v>
      </c>
      <c r="C5" s="61" t="s">
        <v>211</v>
      </c>
    </row>
    <row r="6" spans="1:3">
      <c r="A6" s="63" t="s">
        <v>198</v>
      </c>
      <c r="B6" s="60" t="s">
        <v>197</v>
      </c>
      <c r="C6" s="61" t="s">
        <v>212</v>
      </c>
    </row>
    <row r="7" spans="1:3">
      <c r="A7" s="59" t="s">
        <v>165</v>
      </c>
      <c r="B7" s="62" t="s">
        <v>85</v>
      </c>
      <c r="C7" s="61" t="s">
        <v>212</v>
      </c>
    </row>
    <row r="8" spans="1:3">
      <c r="A8" s="59" t="s">
        <v>163</v>
      </c>
      <c r="B8" s="62" t="s">
        <v>47</v>
      </c>
      <c r="C8" s="61" t="s">
        <v>212</v>
      </c>
    </row>
    <row r="9" spans="1:3">
      <c r="A9" s="59" t="s">
        <v>167</v>
      </c>
      <c r="B9" s="62" t="s">
        <v>120</v>
      </c>
      <c r="C9" s="61" t="s">
        <v>212</v>
      </c>
    </row>
    <row r="10" spans="1:3">
      <c r="A10" s="59" t="s">
        <v>166</v>
      </c>
      <c r="B10" s="62" t="s">
        <v>113</v>
      </c>
      <c r="C10" s="61" t="s">
        <v>212</v>
      </c>
    </row>
    <row r="11" spans="1:3">
      <c r="A11" s="59" t="s">
        <v>168</v>
      </c>
      <c r="B11" s="62" t="s">
        <v>130</v>
      </c>
      <c r="C11" s="61" t="s">
        <v>212</v>
      </c>
    </row>
    <row r="12" spans="1:3">
      <c r="A12" s="59" t="s">
        <v>33</v>
      </c>
      <c r="B12" s="62" t="s">
        <v>34</v>
      </c>
      <c r="C12" s="61" t="s">
        <v>212</v>
      </c>
    </row>
    <row r="13" spans="1:3">
      <c r="A13" s="59" t="s">
        <v>5</v>
      </c>
      <c r="B13" s="62" t="s">
        <v>6</v>
      </c>
      <c r="C13" s="61" t="s">
        <v>211</v>
      </c>
    </row>
    <row r="14" spans="1:3">
      <c r="A14" s="59" t="s">
        <v>104</v>
      </c>
      <c r="B14" s="60" t="s">
        <v>105</v>
      </c>
      <c r="C14" s="61" t="s">
        <v>211</v>
      </c>
    </row>
    <row r="21" spans="3:13">
      <c r="C21" s="9"/>
      <c r="D21" s="11"/>
    </row>
    <row r="22" spans="3:13">
      <c r="C22" s="9"/>
      <c r="D22" s="11"/>
    </row>
    <row r="23" spans="3:13">
      <c r="C23" s="9"/>
      <c r="D23" s="11"/>
    </row>
    <row r="24" spans="3:13">
      <c r="C24" s="9"/>
      <c r="D24" s="11"/>
    </row>
    <row r="25" spans="3:13">
      <c r="C25" s="9"/>
      <c r="D25" s="11"/>
    </row>
    <row r="26" spans="3:13">
      <c r="C26" s="9"/>
      <c r="D26" s="11"/>
    </row>
    <row r="27" spans="3:13">
      <c r="C27" s="9"/>
      <c r="D27" s="11"/>
    </row>
    <row r="28" spans="3:13">
      <c r="C28" s="9"/>
      <c r="D28" s="11"/>
      <c r="L28" s="9"/>
      <c r="M28" s="11"/>
    </row>
    <row r="29" spans="3:13">
      <c r="C29" s="9"/>
      <c r="D29" s="11"/>
      <c r="L29" s="9"/>
      <c r="M29" s="11"/>
    </row>
    <row r="30" spans="3:13">
      <c r="C30" s="9"/>
      <c r="D30" s="11"/>
    </row>
    <row r="31" spans="3:13">
      <c r="C31" s="9"/>
      <c r="D31" s="11"/>
    </row>
    <row r="32" spans="3:13">
      <c r="C32" s="9"/>
      <c r="D32" s="11"/>
    </row>
    <row r="33" spans="3:4">
      <c r="C33" s="9"/>
      <c r="D33" s="11"/>
    </row>
    <row r="34" spans="3:4">
      <c r="C34" s="9"/>
      <c r="D34" s="11"/>
    </row>
    <row r="35" spans="3:4">
      <c r="C35" s="9"/>
      <c r="D35" s="11"/>
    </row>
    <row r="36" spans="3:4">
      <c r="C36" s="9"/>
      <c r="D36" s="11"/>
    </row>
    <row r="37" spans="3:4">
      <c r="C37" s="9"/>
      <c r="D37" s="11"/>
    </row>
    <row r="38" spans="3:4">
      <c r="C38" s="9"/>
      <c r="D38" s="11"/>
    </row>
    <row r="39" spans="3:4">
      <c r="C39" s="9"/>
      <c r="D39" s="11"/>
    </row>
    <row r="40" spans="3:4">
      <c r="C40" s="9"/>
      <c r="D40" s="11"/>
    </row>
    <row r="41" spans="3:4">
      <c r="C41" s="9"/>
      <c r="D41" s="11"/>
    </row>
    <row r="42" spans="3:4">
      <c r="C42" s="9"/>
      <c r="D42" s="11"/>
    </row>
    <row r="43" spans="3:4">
      <c r="C43" s="9"/>
      <c r="D43" s="11"/>
    </row>
    <row r="44" spans="3:4">
      <c r="C44" s="9"/>
      <c r="D44" s="11"/>
    </row>
    <row r="45" spans="3:4">
      <c r="C45" s="9"/>
      <c r="D45" s="11"/>
    </row>
    <row r="46" spans="3:4">
      <c r="C46" s="9"/>
      <c r="D46" s="11"/>
    </row>
    <row r="47" spans="3:4">
      <c r="C47" s="9"/>
      <c r="D47" s="11"/>
    </row>
    <row r="48" spans="3:4">
      <c r="C48" s="9"/>
      <c r="D48" s="11"/>
    </row>
    <row r="49" spans="3:4">
      <c r="C49" s="9"/>
      <c r="D49" s="11"/>
    </row>
    <row r="50" spans="3:4">
      <c r="C50" s="9"/>
      <c r="D50" s="11"/>
    </row>
    <row r="51" spans="3:4">
      <c r="C51" s="9"/>
      <c r="D51" s="11"/>
    </row>
    <row r="52" spans="3:4">
      <c r="C52" s="9"/>
      <c r="D52" s="11"/>
    </row>
    <row r="53" spans="3:4">
      <c r="C53" s="9"/>
      <c r="D53" s="11"/>
    </row>
    <row r="54" spans="3:4">
      <c r="C54" s="9"/>
      <c r="D54" s="11"/>
    </row>
  </sheetData>
  <sortState ref="C6:D55">
    <sortCondition ref="C6:C55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ZADÁNÍ</vt:lpstr>
      <vt:lpstr>DATA</vt:lpstr>
      <vt:lpstr>Výšky</vt:lpstr>
      <vt:lpstr>GRAF</vt:lpstr>
      <vt:lpstr>TABULKA</vt:lpstr>
      <vt:lpstr>ZEMĚ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BatmanCZ</dc:creator>
  <cp:lastModifiedBy>olgah</cp:lastModifiedBy>
  <cp:lastPrinted>2024-07-28T16:30:43Z</cp:lastPrinted>
  <dcterms:created xsi:type="dcterms:W3CDTF">2024-07-26T12:43:02Z</dcterms:created>
  <dcterms:modified xsi:type="dcterms:W3CDTF">2025-01-24T18:32:19Z</dcterms:modified>
</cp:coreProperties>
</file>