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G:\My Drive\Academic Papers\"/>
    </mc:Choice>
  </mc:AlternateContent>
  <xr:revisionPtr revIDLastSave="0" documentId="8_{DB359B23-7161-44FC-85E5-0EFA92979317}" xr6:coauthVersionLast="47" xr6:coauthVersionMax="47" xr10:uidLastSave="{00000000-0000-0000-0000-000000000000}"/>
  <bookViews>
    <workbookView xWindow="-96" yWindow="0" windowWidth="11976" windowHeight="12336" firstSheet="1" activeTab="1" xr2:uid="{0395EF07-1757-4B93-99FC-9D68F78FB325}"/>
  </bookViews>
  <sheets>
    <sheet name="Clean Data" sheetId="1" r:id="rId1"/>
    <sheet name="About the data and study" sheetId="2" r:id="rId2"/>
    <sheet name="Data change " sheetId="3" r:id="rId3"/>
    <sheet name="Sheet1" sheetId="4" r:id="rId4"/>
    <sheet name="Sheet2" sheetId="5" r:id="rId5"/>
    <sheet name="Sheet3" sheetId="6" r:id="rId6"/>
    <sheet name="Sheet5" sheetId="8" r:id="rId7"/>
    <sheet name="Sheet6" sheetId="9" r:id="rId8"/>
    <sheet name="Sheet7" sheetId="10" r:id="rId9"/>
  </sheets>
  <definedNames>
    <definedName name="_xlnm._FilterDatabase" localSheetId="2" hidden="1">'Data change '!$A$2:$J$74</definedName>
  </definedNames>
  <calcPr calcId="191029"/>
  <pivotCaches>
    <pivotCache cacheId="0" r:id="rId10"/>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3" l="1"/>
  <c r="F64" i="3"/>
  <c r="F63" i="3"/>
  <c r="E63" i="3"/>
  <c r="F53" i="3"/>
  <c r="F52" i="3"/>
  <c r="F51" i="3"/>
  <c r="E51" i="3"/>
  <c r="H46" i="3"/>
  <c r="H44" i="3"/>
  <c r="H45" i="3" s="1"/>
  <c r="F41" i="3"/>
  <c r="F40" i="3"/>
  <c r="F39" i="3"/>
  <c r="E39" i="3"/>
  <c r="H33" i="3"/>
  <c r="H32" i="3"/>
  <c r="H31" i="3"/>
  <c r="F29" i="3"/>
  <c r="F28" i="3"/>
  <c r="F27" i="3"/>
  <c r="E27" i="3"/>
  <c r="B26" i="3"/>
  <c r="B38" i="3" s="1"/>
  <c r="B50" i="3" s="1"/>
  <c r="B62" i="3" s="1"/>
  <c r="B74" i="3" s="1"/>
  <c r="B25" i="3"/>
  <c r="B37" i="3" s="1"/>
  <c r="B49" i="3" s="1"/>
  <c r="B61" i="3" s="1"/>
  <c r="B73" i="3" s="1"/>
  <c r="B24" i="3"/>
  <c r="B36" i="3" s="1"/>
  <c r="B48" i="3" s="1"/>
  <c r="B60" i="3" s="1"/>
  <c r="B72" i="3" s="1"/>
  <c r="B23" i="3"/>
  <c r="B35" i="3" s="1"/>
  <c r="B47" i="3" s="1"/>
  <c r="B59" i="3" s="1"/>
  <c r="B71" i="3" s="1"/>
  <c r="B22" i="3"/>
  <c r="B34" i="3" s="1"/>
  <c r="B46" i="3" s="1"/>
  <c r="B58" i="3" s="1"/>
  <c r="B70" i="3" s="1"/>
  <c r="B21" i="3"/>
  <c r="B33" i="3" s="1"/>
  <c r="B45" i="3" s="1"/>
  <c r="B57" i="3" s="1"/>
  <c r="B69" i="3" s="1"/>
  <c r="B20" i="3"/>
  <c r="B32" i="3" s="1"/>
  <c r="B44" i="3" s="1"/>
  <c r="B56" i="3" s="1"/>
  <c r="B68" i="3" s="1"/>
  <c r="B19" i="3"/>
  <c r="B31" i="3" s="1"/>
  <c r="B43" i="3" s="1"/>
  <c r="B55" i="3" s="1"/>
  <c r="B67" i="3" s="1"/>
  <c r="B18" i="3"/>
  <c r="B30" i="3" s="1"/>
  <c r="B42" i="3" s="1"/>
  <c r="B54" i="3" s="1"/>
  <c r="B66" i="3" s="1"/>
  <c r="F17" i="3"/>
  <c r="B17" i="3"/>
  <c r="B29" i="3" s="1"/>
  <c r="B41" i="3" s="1"/>
  <c r="B53" i="3" s="1"/>
  <c r="B65" i="3" s="1"/>
  <c r="F16" i="3"/>
  <c r="B16" i="3"/>
  <c r="B28" i="3" s="1"/>
  <c r="B40" i="3" s="1"/>
  <c r="B52" i="3" s="1"/>
  <c r="B64" i="3" s="1"/>
  <c r="F15" i="3"/>
  <c r="E15" i="3"/>
  <c r="B15" i="3"/>
  <c r="B27" i="3" s="1"/>
  <c r="B39" i="3" s="1"/>
  <c r="B51" i="3" s="1"/>
  <c r="B63" i="3" s="1"/>
  <c r="F5" i="3"/>
  <c r="F4" i="3"/>
  <c r="F3" i="3"/>
  <c r="E3" i="3"/>
  <c r="J52" i="1"/>
  <c r="J53" i="1"/>
  <c r="J54" i="1"/>
  <c r="J51" i="1"/>
  <c r="J39" i="1"/>
  <c r="J40" i="1"/>
  <c r="J41" i="1"/>
  <c r="J42" i="1"/>
  <c r="J4" i="1"/>
  <c r="J5" i="1"/>
  <c r="J6" i="1"/>
  <c r="J3" i="1"/>
  <c r="J30" i="1"/>
  <c r="J29" i="1"/>
  <c r="J28" i="1"/>
  <c r="J27" i="1"/>
  <c r="J18" i="1"/>
  <c r="J17" i="1"/>
  <c r="J16" i="1"/>
  <c r="J15" i="1"/>
  <c r="B36" i="1"/>
  <c r="B48" i="1" s="1"/>
  <c r="B60" i="1" s="1"/>
  <c r="B72" i="1" s="1"/>
  <c r="B32" i="1"/>
  <c r="B44" i="1" s="1"/>
  <c r="B56" i="1" s="1"/>
  <c r="B68" i="1" s="1"/>
  <c r="B28" i="1"/>
  <c r="B40" i="1" s="1"/>
  <c r="B52" i="1" s="1"/>
  <c r="B64" i="1" s="1"/>
  <c r="B16" i="1"/>
  <c r="B17" i="1"/>
  <c r="B29" i="1" s="1"/>
  <c r="B41" i="1" s="1"/>
  <c r="B53" i="1" s="1"/>
  <c r="B65" i="1" s="1"/>
  <c r="B18" i="1"/>
  <c r="B30" i="1" s="1"/>
  <c r="B42" i="1" s="1"/>
  <c r="B54" i="1" s="1"/>
  <c r="B66" i="1" s="1"/>
  <c r="B19" i="1"/>
  <c r="B31" i="1" s="1"/>
  <c r="B43" i="1" s="1"/>
  <c r="B55" i="1" s="1"/>
  <c r="B67" i="1" s="1"/>
  <c r="B20" i="1"/>
  <c r="B21" i="1"/>
  <c r="B33" i="1" s="1"/>
  <c r="B45" i="1" s="1"/>
  <c r="B57" i="1" s="1"/>
  <c r="B69" i="1" s="1"/>
  <c r="B22" i="1"/>
  <c r="B34" i="1" s="1"/>
  <c r="B46" i="1" s="1"/>
  <c r="B58" i="1" s="1"/>
  <c r="B70" i="1" s="1"/>
  <c r="B23" i="1"/>
  <c r="B35" i="1" s="1"/>
  <c r="B47" i="1" s="1"/>
  <c r="B59" i="1" s="1"/>
  <c r="B71" i="1" s="1"/>
  <c r="B24" i="1"/>
  <c r="B25" i="1"/>
  <c r="B37" i="1" s="1"/>
  <c r="B49" i="1" s="1"/>
  <c r="B61" i="1" s="1"/>
  <c r="B73" i="1" s="1"/>
  <c r="B26" i="1"/>
  <c r="B38" i="1" s="1"/>
  <c r="B50" i="1" s="1"/>
  <c r="B62" i="1" s="1"/>
  <c r="B74" i="1" s="1"/>
  <c r="B15" i="1"/>
  <c r="B27" i="1" s="1"/>
  <c r="B39" i="1" s="1"/>
  <c r="B51" i="1" s="1"/>
  <c r="B63" i="1" s="1"/>
  <c r="I46" i="1"/>
  <c r="I44" i="1"/>
  <c r="I45" i="1" s="1"/>
  <c r="I33" i="1"/>
  <c r="I32" i="1"/>
  <c r="I31" i="1"/>
  <c r="G63" i="1"/>
  <c r="G64" i="1"/>
  <c r="G65" i="1"/>
  <c r="G51" i="1"/>
  <c r="G52" i="1"/>
  <c r="G53" i="1"/>
  <c r="G39" i="1"/>
  <c r="G40" i="1"/>
  <c r="G41" i="1"/>
  <c r="G27" i="1"/>
  <c r="G28" i="1"/>
  <c r="G29" i="1"/>
  <c r="G15" i="1"/>
  <c r="G16" i="1"/>
  <c r="G17" i="1"/>
  <c r="G3" i="1"/>
  <c r="G4" i="1"/>
  <c r="G5" i="1"/>
  <c r="F63" i="1"/>
  <c r="F64" i="1"/>
  <c r="F65" i="1"/>
  <c r="F51" i="1"/>
  <c r="F52" i="1"/>
  <c r="F53" i="1"/>
  <c r="F39" i="1"/>
  <c r="F40" i="1"/>
  <c r="F41" i="1"/>
  <c r="F27" i="1"/>
  <c r="F28" i="1"/>
  <c r="F29" i="1"/>
  <c r="F15" i="1"/>
  <c r="F16" i="1"/>
  <c r="F17" i="1"/>
  <c r="F3" i="1"/>
  <c r="F4" i="1"/>
  <c r="F5" i="1"/>
  <c r="E63" i="1"/>
  <c r="E51" i="1"/>
  <c r="E39" i="1"/>
  <c r="E27" i="1"/>
  <c r="E15" i="1"/>
  <c r="E3" i="1"/>
</calcChain>
</file>

<file path=xl/sharedStrings.xml><?xml version="1.0" encoding="utf-8"?>
<sst xmlns="http://schemas.openxmlformats.org/spreadsheetml/2006/main" count="244" uniqueCount="48">
  <si>
    <t>Countitreis</t>
  </si>
  <si>
    <t>Years</t>
  </si>
  <si>
    <t>Spain</t>
  </si>
  <si>
    <t>France</t>
  </si>
  <si>
    <t>Greece</t>
  </si>
  <si>
    <t>Denmark</t>
  </si>
  <si>
    <t>Netherlands</t>
  </si>
  <si>
    <t>Italy</t>
  </si>
  <si>
    <t>PPS</t>
  </si>
  <si>
    <t>EPL</t>
  </si>
  <si>
    <t>IMCF</t>
  </si>
  <si>
    <t>HICP</t>
  </si>
  <si>
    <t>AGDP</t>
  </si>
  <si>
    <t>TFP</t>
  </si>
  <si>
    <t>The volume index of GDP per capita in Purchasing Power Standards (PPS) is expressed in relation to the European Union average set to equal 100. If the index of a country is higher than 100, this country's level of GDP per head is higher than the EU average and vice versa. Basic figures are expressed in PPS, i.e. a common currency that eliminates the differences in price levels between countries allowing meaningful volume comparisons of GDP between countries. Please note that the index, calculated from PPS figures and expressed with respect to EU27_2020 = 100, is intended for cross-country comparisons rather than for temporal comparisons."</t>
  </si>
  <si>
    <t>data on employment, based on the domestic concept. Employment covers all persons engaged in some productive activity that falls within the production boundary of the national accounts. Employed persons are either employees (persons who work by agreement, work for a resident institutional unit and receive a remuneration recorded as compensation of employees) or self-employed (persons who are the sole owners, or joint owners, of the unincorporated enterprises in which they work, excluding those unincorporated enterprises that are classified as quasi-corporations).The domestic concept of employment includes both the residents and the non-residents who work for resident producer units.</t>
  </si>
  <si>
    <t>Income situation in relation to the risk of poverty threshold</t>
  </si>
  <si>
    <t>Inability to afford a meal with meat, chicken, fish (or vegetarian equivalent) every second day [ilc_mdes03$defaultview]</t>
  </si>
  <si>
    <t>HICP - annual data (average index and rate of change) [prc_hicp_aind$defaultview]</t>
  </si>
  <si>
    <t>Classification of individual consumption by purpose (COICOP)</t>
  </si>
  <si>
    <t>Agriculture, forestry and fishing</t>
  </si>
  <si>
    <t>Percentage of gross domestic product (GDP) for</t>
  </si>
  <si>
    <t>Tonnes live weight</t>
  </si>
  <si>
    <t>Total fishery products( total fish caught)</t>
  </si>
  <si>
    <t>All: Annual data.</t>
  </si>
  <si>
    <t>Economic Potential of Sustainable Fisheries in EU Countries: Focus on Food Security.</t>
  </si>
  <si>
    <t>Introduction.</t>
  </si>
  <si>
    <t>The fishing industry has been a major component of the European Union’s (EU) blue economy. The sector has contributed to food security, employment, nutritional resources, and Gross Domestic Product (GDP). Despite the economic contributions, the sector has faced various challenges, including overfishing, climate change, and environmental degradation. The aim of this paper is to explore the economic potential of sustainable fisheries with a focus on food security in the EU economy. Food security remains a global issue, with millions of people facing hunger and malnutrition, including the EU. The paper chose the top six (Spain, France, Denmark, Netherlands, Greece, and Italy) EU countries on fisheries production, due to their complete data availability. The outcome of the study (quantitative analysis) will not only be used for the selected countries alone, thus for all European regions and all the coastal countries of the world. The knowledge from the data-driven research will be used to suggest ideas for EU policymakers in food security, employment creation, livelihoods, environmental health, and sustainable development. The research is important to encourage the EU countries that rely heavily on the fisheries industry for employment and economic activity to improve more, and other coastal regions to dive into the opportunity. This underscores the sector’s importance for regional development and social cohesion in the areas (European Commission, 2024). The study will examine challenges and opportunities within the sector, considering the latest developments and policies.</t>
  </si>
  <si>
    <t>ID</t>
  </si>
  <si>
    <t>FPI food price inflation</t>
  </si>
  <si>
    <t>PFI Prevalence of moderate or severe food insecurity in the total population (percent) (3-year average)</t>
  </si>
  <si>
    <t xml:space="preserve">PFI </t>
  </si>
  <si>
    <t>FPD food price index</t>
  </si>
  <si>
    <t xml:space="preserve">FPI </t>
  </si>
  <si>
    <t>FPID</t>
  </si>
  <si>
    <t>GDPg</t>
  </si>
  <si>
    <t>GDPpc</t>
  </si>
  <si>
    <t>PopGr</t>
  </si>
  <si>
    <t>Total 'AGDP' by 'Countitreis'</t>
  </si>
  <si>
    <t>Sum of AGDP</t>
  </si>
  <si>
    <t>Grand Total</t>
  </si>
  <si>
    <t>Sum of IMCF</t>
  </si>
  <si>
    <t>Sum of EPL</t>
  </si>
  <si>
    <t>Sum of TFP</t>
  </si>
  <si>
    <t>Average of TFP</t>
  </si>
  <si>
    <t>Total 'EPL' by 'Countitreis'</t>
  </si>
  <si>
    <r>
      <t xml:space="preserve">tiCADF​ is the </t>
    </r>
    <r>
      <rPr>
        <b/>
        <sz val="11"/>
        <color theme="1"/>
        <rFont val="Aptos Narrow"/>
        <family val="2"/>
        <scheme val="minor"/>
      </rPr>
      <t>CADF test statistic</t>
    </r>
    <r>
      <rPr>
        <sz val="11"/>
        <color theme="1"/>
        <rFont val="Aptos Narrow"/>
        <family val="2"/>
        <scheme val="minor"/>
      </rPr>
      <t xml:space="preserve"> for each cross-section iii.</t>
    </r>
  </si>
  <si>
    <t>Δ=N​(2KS−(K+1)​)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</si>
</sst>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
    <numFmt numFmtId="165" formatCode="#,##0.#"/>
    <numFmt numFmtId="166" formatCode="_(* #,##0.0_);_(* \(#,##0.0\);_(* &quot;-&quot;??_);_(@_)"/>
    <numFmt numFmtId="167" formatCode="#,##0.0"/>
    <numFmt numFmtId="168" formatCode="0.0"/>
    <numFmt numFmtId="169" formatCode="########0.0"/>
  </numFmts>
  <fonts count="14" x14ac:knownFonts="1">
    <font>
      <sz val="11"/>
      <color theme="1"/>
      <name val="Aptos Narrow"/>
      <family val="2"/>
      <scheme val="minor"/>
    </font>
    <font>
      <sz val="11"/>
      <color theme="1"/>
      <name val="Aptos Narrow"/>
      <family val="2"/>
      <scheme val="minor"/>
    </font>
    <font>
      <b/>
      <sz val="9"/>
      <name val="Arial"/>
      <family val="2"/>
      <charset val="204"/>
    </font>
    <font>
      <sz val="11"/>
      <color rgb="FF000000"/>
      <name val="Aptos Narrow"/>
      <family val="2"/>
      <scheme val="minor"/>
    </font>
    <font>
      <sz val="10"/>
      <color theme="1"/>
      <name val="Arial"/>
      <family val="2"/>
      <charset val="204"/>
    </font>
    <font>
      <sz val="11"/>
      <color indexed="8"/>
      <name val="Aptos Narrow"/>
      <family val="2"/>
      <scheme val="minor"/>
    </font>
    <font>
      <sz val="10"/>
      <name val="Arial"/>
      <family val="2"/>
      <charset val="204"/>
    </font>
    <font>
      <sz val="9"/>
      <name val="Arial"/>
    </font>
    <font>
      <b/>
      <sz val="11"/>
      <name val="Arial"/>
    </font>
    <font>
      <sz val="9"/>
      <name val="Arial"/>
      <family val="2"/>
      <charset val="204"/>
    </font>
    <font>
      <sz val="11"/>
      <name val="Arial"/>
      <family val="2"/>
      <charset val="204"/>
    </font>
    <font>
      <sz val="11"/>
      <color theme="1"/>
      <name val="Calibri"/>
      <family val="2"/>
      <charset val="204"/>
    </font>
    <font>
      <b/>
      <sz val="11"/>
      <color theme="1"/>
      <name val="Aptos Narrow"/>
      <family val="2"/>
      <scheme val="minor"/>
    </font>
    <font>
      <b/>
      <i/>
      <sz val="11"/>
      <color rgb="FF000000"/>
      <name val="Calibri"/>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s>
  <borders count="4">
    <border>
      <left/>
      <right/>
      <top/>
      <bottom/>
      <diagonal/>
    </border>
    <border>
      <left style="thin">
        <color rgb="FFB0B0B0"/>
      </left>
      <right style="thin">
        <color rgb="FFB0B0B0"/>
      </right>
      <top style="thin">
        <color rgb="FFB0B0B0"/>
      </top>
      <bottom style="thin">
        <color rgb="FFB0B0B0"/>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3" fontId="1" fillId="0" borderId="0" applyFont="0" applyFill="0" applyBorder="0" applyAlignment="0" applyProtection="0"/>
    <xf numFmtId="0" fontId="5" fillId="0" borderId="0"/>
  </cellStyleXfs>
  <cellXfs count="48">
    <xf numFmtId="0" fontId="0" fillId="0" borderId="0" xfId="0"/>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3" fillId="0" borderId="0" xfId="0" applyFont="1"/>
    <xf numFmtId="0" fontId="2" fillId="5" borderId="1" xfId="0" applyFont="1" applyFill="1" applyBorder="1" applyAlignment="1">
      <alignment horizontal="left" vertical="center"/>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0" fillId="0" borderId="0" xfId="0" applyAlignment="1">
      <alignment horizontal="center"/>
    </xf>
    <xf numFmtId="4" fontId="4" fillId="0" borderId="0" xfId="0" applyNumberFormat="1" applyFont="1" applyAlignment="1">
      <alignment horizontal="right"/>
    </xf>
    <xf numFmtId="3" fontId="6"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164" fontId="6" fillId="0" borderId="0" xfId="0" applyNumberFormat="1" applyFont="1" applyAlignment="1">
      <alignment horizontal="right" vertical="center" shrinkToFit="1"/>
    </xf>
    <xf numFmtId="166" fontId="4" fillId="0" borderId="0" xfId="1" applyNumberFormat="1" applyFont="1" applyFill="1" applyAlignment="1">
      <alignment horizontal="right"/>
    </xf>
    <xf numFmtId="4" fontId="6" fillId="0" borderId="0" xfId="2" applyNumberFormat="1" applyFont="1" applyAlignment="1">
      <alignment horizontal="right" vertical="center" shrinkToFit="1"/>
    </xf>
    <xf numFmtId="164" fontId="6" fillId="0" borderId="0" xfId="2" applyNumberFormat="1" applyFont="1" applyAlignment="1">
      <alignment horizontal="right" vertical="center" shrinkToFit="1"/>
    </xf>
    <xf numFmtId="167" fontId="6" fillId="0" borderId="0" xfId="0" applyNumberFormat="1" applyFont="1" applyAlignment="1">
      <alignment horizontal="right" vertical="center" shrinkToFit="1"/>
    </xf>
    <xf numFmtId="43" fontId="4" fillId="0" borderId="0" xfId="1" applyFont="1" applyFill="1" applyAlignment="1">
      <alignment horizontal="right"/>
    </xf>
    <xf numFmtId="167" fontId="6" fillId="0" borderId="0" xfId="2" applyNumberFormat="1" applyFont="1" applyAlignment="1">
      <alignment horizontal="right" vertical="center" shrinkToFit="1"/>
    </xf>
    <xf numFmtId="0" fontId="4" fillId="0" borderId="0" xfId="0" applyFont="1" applyAlignment="1">
      <alignment horizontal="right"/>
    </xf>
    <xf numFmtId="164" fontId="4" fillId="0" borderId="0" xfId="0" applyNumberFormat="1" applyFont="1" applyAlignment="1">
      <alignment horizontal="right"/>
    </xf>
    <xf numFmtId="165" fontId="4" fillId="0" borderId="0" xfId="0" applyNumberFormat="1" applyFont="1" applyAlignment="1">
      <alignment horizontal="right"/>
    </xf>
    <xf numFmtId="167" fontId="4" fillId="0" borderId="0" xfId="0" applyNumberFormat="1" applyFont="1" applyAlignment="1">
      <alignment horizontal="right"/>
    </xf>
    <xf numFmtId="43" fontId="6" fillId="0" borderId="0" xfId="1" applyFont="1" applyFill="1" applyAlignment="1">
      <alignment horizontal="right" vertical="center" shrinkToFit="1"/>
    </xf>
    <xf numFmtId="0" fontId="5" fillId="0" borderId="0" xfId="2"/>
    <xf numFmtId="0" fontId="8" fillId="0" borderId="0" xfId="2" applyFont="1" applyAlignment="1">
      <alignment horizontal="left" vertical="center"/>
    </xf>
    <xf numFmtId="0" fontId="10" fillId="0" borderId="0" xfId="2"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justify" vertical="center"/>
    </xf>
    <xf numFmtId="0" fontId="2" fillId="0" borderId="0" xfId="0" applyFont="1" applyAlignment="1">
      <alignment horizontal="left" vertical="center"/>
    </xf>
    <xf numFmtId="0" fontId="0" fillId="0" borderId="0" xfId="0" applyAlignment="1" applyProtection="1">
      <alignment vertical="top"/>
      <protection locked="0"/>
    </xf>
    <xf numFmtId="168" fontId="4" fillId="0" borderId="0" xfId="0" applyNumberFormat="1" applyFont="1" applyAlignment="1">
      <alignment horizontal="right"/>
    </xf>
    <xf numFmtId="169" fontId="0" fillId="0" borderId="0" xfId="0" applyNumberFormat="1" applyAlignment="1" applyProtection="1">
      <alignment vertical="top"/>
      <protection locked="0"/>
    </xf>
    <xf numFmtId="169" fontId="0" fillId="0" borderId="0" xfId="0" applyNumberFormat="1"/>
    <xf numFmtId="169" fontId="4" fillId="0" borderId="0" xfId="0" applyNumberFormat="1" applyFont="1" applyAlignment="1">
      <alignment horizontal="right"/>
    </xf>
    <xf numFmtId="0" fontId="13" fillId="0" borderId="0" xfId="0" applyFont="1" applyAlignment="1">
      <alignment horizontal="left" vertical="center"/>
    </xf>
    <xf numFmtId="164" fontId="0" fillId="0" borderId="0" xfId="0" applyNumberFormat="1"/>
    <xf numFmtId="0" fontId="0" fillId="0" borderId="0" xfId="0" pivotButton="1"/>
    <xf numFmtId="0" fontId="12" fillId="8" borderId="2" xfId="0" applyFont="1" applyFill="1" applyBorder="1"/>
    <xf numFmtId="166" fontId="0" fillId="0" borderId="0" xfId="0" applyNumberFormat="1"/>
    <xf numFmtId="43" fontId="0" fillId="0" borderId="0" xfId="0" applyNumberFormat="1"/>
    <xf numFmtId="4" fontId="0" fillId="0" borderId="0" xfId="0" applyNumberFormat="1"/>
    <xf numFmtId="4" fontId="12" fillId="8" borderId="3" xfId="0" applyNumberFormat="1" applyFont="1" applyFill="1" applyBorder="1"/>
    <xf numFmtId="0" fontId="11" fillId="0" borderId="0" xfId="0" applyFont="1" applyAlignment="1">
      <alignment horizontal="justify" vertical="center"/>
    </xf>
    <xf numFmtId="0" fontId="9" fillId="0" borderId="0" xfId="2" applyFont="1" applyAlignment="1">
      <alignment horizontal="left" vertical="top" wrapText="1"/>
    </xf>
    <xf numFmtId="0" fontId="5" fillId="0" borderId="0" xfId="2"/>
    <xf numFmtId="0" fontId="7" fillId="0" borderId="0" xfId="2" applyFont="1" applyAlignment="1">
      <alignment horizontal="left" vertical="top" wrapText="1"/>
    </xf>
  </cellXfs>
  <cellStyles count="3">
    <cellStyle name="Comma" xfId="1" builtinId="3"/>
    <cellStyle name="Normal" xfId="0" builtinId="0"/>
    <cellStyle name="Normal 2" xfId="2" xr:uid="{479AB635-E94F-4465-9D43-DF2B774E25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for ESFFS.xlsx]Sheet1!PivotTable1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'AGDP' by 'Countitreis'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Sheet1!$C$5:$C$11</c:f>
              <c:strCache>
                <c:ptCount val="6"/>
                <c:pt idx="0">
                  <c:v>Denmark</c:v>
                </c:pt>
                <c:pt idx="1">
                  <c:v>France</c:v>
                </c:pt>
                <c:pt idx="2">
                  <c:v>Greece</c:v>
                </c:pt>
                <c:pt idx="3">
                  <c:v>Italy</c:v>
                </c:pt>
                <c:pt idx="4">
                  <c:v>Netherlands</c:v>
                </c:pt>
                <c:pt idx="5">
                  <c:v>Spain</c:v>
                </c:pt>
              </c:strCache>
            </c:strRef>
          </c:cat>
          <c:val>
            <c:numRef>
              <c:f>Sheet1!$D$5:$D$11</c:f>
              <c:numCache>
                <c:formatCode>#,##0.##########</c:formatCode>
                <c:ptCount val="6"/>
                <c:pt idx="0">
                  <c:v>13.500000000000004</c:v>
                </c:pt>
                <c:pt idx="1">
                  <c:v>18</c:v>
                </c:pt>
                <c:pt idx="2">
                  <c:v>43.099999999999994</c:v>
                </c:pt>
                <c:pt idx="3">
                  <c:v>22.8</c:v>
                </c:pt>
                <c:pt idx="4">
                  <c:v>21.3</c:v>
                </c:pt>
                <c:pt idx="5">
                  <c:v>31.400000000000002</c:v>
                </c:pt>
              </c:numCache>
            </c:numRef>
          </c:val>
          <c:extLst>
            <c:ext xmlns:c16="http://schemas.microsoft.com/office/drawing/2014/chart" uri="{C3380CC4-5D6E-409C-BE32-E72D297353CC}">
              <c16:uniqueId val="{00000006-A8F5-4A83-BE32-24CFDD6ED865}"/>
            </c:ext>
          </c:extLst>
        </c:ser>
        <c:dLbls>
          <c:showLegendKey val="0"/>
          <c:showVal val="1"/>
          <c:showCatName val="0"/>
          <c:showSerName val="0"/>
          <c:showPercent val="0"/>
          <c:showBubbleSize val="0"/>
        </c:dLbls>
        <c:gapWidth val="100"/>
        <c:axId val="1156193071"/>
        <c:axId val="1156126351"/>
      </c:barChart>
      <c:catAx>
        <c:axId val="11561930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Countitreis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6126351"/>
        <c:crosses val="autoZero"/>
        <c:auto val="1"/>
        <c:lblAlgn val="ctr"/>
        <c:lblOffset val="100"/>
        <c:noMultiLvlLbl val="0"/>
      </c:catAx>
      <c:valAx>
        <c:axId val="115612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AGDP</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61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for ESFFS.xlsx]Sheet5!PivotTable4</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'EPL' by 'Countitreis'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Sheet5!$D$4</c:f>
              <c:strCache>
                <c:ptCount val="1"/>
                <c:pt idx="0">
                  <c:v>Total</c:v>
                </c:pt>
              </c:strCache>
            </c:strRef>
          </c:tx>
          <c:spPr>
            <a:solidFill>
              <a:schemeClr val="accent6">
                <a:alpha val="70000"/>
              </a:schemeClr>
            </a:solidFill>
            <a:ln>
              <a:noFill/>
            </a:ln>
            <a:effectLst/>
            <a:sp3d/>
          </c:spPr>
          <c:invertIfNegative val="0"/>
          <c:cat>
            <c:strRef>
              <c:f>Sheet5!$C$5:$C$11</c:f>
              <c:strCache>
                <c:ptCount val="6"/>
                <c:pt idx="0">
                  <c:v>Spain</c:v>
                </c:pt>
                <c:pt idx="1">
                  <c:v>Netherlands</c:v>
                </c:pt>
                <c:pt idx="2">
                  <c:v>Italy</c:v>
                </c:pt>
                <c:pt idx="3">
                  <c:v>Greece</c:v>
                </c:pt>
                <c:pt idx="4">
                  <c:v>France</c:v>
                </c:pt>
                <c:pt idx="5">
                  <c:v>Denmark</c:v>
                </c:pt>
              </c:strCache>
            </c:strRef>
          </c:cat>
          <c:val>
            <c:numRef>
              <c:f>Sheet5!$D$5:$D$11</c:f>
              <c:numCache>
                <c:formatCode>#,##0.00</c:formatCode>
                <c:ptCount val="6"/>
                <c:pt idx="0">
                  <c:v>233561.8666666667</c:v>
                </c:pt>
                <c:pt idx="1">
                  <c:v>111409.66666666666</c:v>
                </c:pt>
                <c:pt idx="2">
                  <c:v>298408.63333333336</c:v>
                </c:pt>
                <c:pt idx="3">
                  <c:v>55277.43</c:v>
                </c:pt>
                <c:pt idx="4">
                  <c:v>341027.69999999995</c:v>
                </c:pt>
                <c:pt idx="5">
                  <c:v>35304.286666666667</c:v>
                </c:pt>
              </c:numCache>
            </c:numRef>
          </c:val>
          <c:extLst>
            <c:ext xmlns:c16="http://schemas.microsoft.com/office/drawing/2014/chart" uri="{C3380CC4-5D6E-409C-BE32-E72D297353CC}">
              <c16:uniqueId val="{00000000-A06B-4938-AC6E-41649C3CEBAF}"/>
            </c:ext>
          </c:extLst>
        </c:ser>
        <c:dLbls>
          <c:showLegendKey val="0"/>
          <c:showVal val="0"/>
          <c:showCatName val="0"/>
          <c:showSerName val="0"/>
          <c:showPercent val="0"/>
          <c:showBubbleSize val="0"/>
        </c:dLbls>
        <c:gapWidth val="80"/>
        <c:shape val="box"/>
        <c:axId val="1387393151"/>
        <c:axId val="1387396991"/>
        <c:axId val="0"/>
      </c:bar3DChart>
      <c:catAx>
        <c:axId val="1387393151"/>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Countitreis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87396991"/>
        <c:crosses val="autoZero"/>
        <c:auto val="1"/>
        <c:lblAlgn val="ctr"/>
        <c:lblOffset val="100"/>
        <c:noMultiLvlLbl val="0"/>
      </c:catAx>
      <c:valAx>
        <c:axId val="138739699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EPL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87393151"/>
        <c:crosses val="max"/>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601980</xdr:colOff>
      <xdr:row>21</xdr:row>
      <xdr:rowOff>53340</xdr:rowOff>
    </xdr:to>
    <xdr:graphicFrame macro="">
      <xdr:nvGraphicFramePr>
        <xdr:cNvPr id="2" name="Chart 1" descr="Chart type: Clustered Column. 'AGDP' by 'Countitreis'&#10;&#10;Description automatically generated">
          <a:extLst>
            <a:ext uri="{FF2B5EF4-FFF2-40B4-BE49-F238E27FC236}">
              <a16:creationId xmlns:a16="http://schemas.microsoft.com/office/drawing/2014/main" id="{1507082C-162C-BEC4-B91E-B2755B71B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14</xdr:col>
      <xdr:colOff>137160</xdr:colOff>
      <xdr:row>20</xdr:row>
      <xdr:rowOff>167640</xdr:rowOff>
    </xdr:to>
    <xdr:graphicFrame macro="">
      <xdr:nvGraphicFramePr>
        <xdr:cNvPr id="2" name="Chart 1" descr="Chart type: Clustered Bar. 'EPL' by 'Countitreis'&#10;&#10;Description automatically generated">
          <a:extLst>
            <a:ext uri="{FF2B5EF4-FFF2-40B4-BE49-F238E27FC236}">
              <a16:creationId xmlns:a16="http://schemas.microsoft.com/office/drawing/2014/main" id="{9D87CFB7-4DC4-D1A6-B12F-F1290AC0B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3.903493634258" createdVersion="8" refreshedVersion="8" minRefreshableVersion="3" recordCount="72" xr:uid="{D083320E-2A8A-438E-B36A-EACAE3AEA0DE}">
  <cacheSource type="worksheet">
    <worksheetSource ref="A2:J74" sheet="Data change "/>
  </cacheSource>
  <cacheFields count="10">
    <cacheField name="Countitreis" numFmtId="0">
      <sharedItems count="6">
        <s v="Spain"/>
        <s v="France"/>
        <s v="Greece"/>
        <s v="Denmark"/>
        <s v="Netherlands"/>
        <s v="Italy"/>
      </sharedItems>
    </cacheField>
    <cacheField name="ID" numFmtId="0">
      <sharedItems containsSemiMixedTypes="0" containsString="0" containsNumber="1" containsInteger="1" minValue="1" maxValue="6"/>
    </cacheField>
    <cacheField name="Years" numFmtId="0">
      <sharedItems containsSemiMixedTypes="0" containsString="0" containsNumber="1" containsInteger="1" minValue="2012" maxValue="2023"/>
    </cacheField>
    <cacheField name="PPS" numFmtId="3">
      <sharedItems containsSemiMixedTypes="0" containsString="0" containsNumber="1" containsInteger="1" minValue="62" maxValue="136"/>
    </cacheField>
    <cacheField name="EPL" numFmtId="0">
      <sharedItems containsSemiMixedTypes="0" containsString="0" containsNumber="1" minValue="2768.25" maxValue="30423.599999999999"/>
    </cacheField>
    <cacheField name="IMCF" numFmtId="0">
      <sharedItems containsSemiMixedTypes="0" containsString="0" containsNumber="1" minValue="1.5" maxValue="14.4"/>
    </cacheField>
    <cacheField name="AGDP" numFmtId="0">
      <sharedItems containsSemiMixedTypes="0" containsString="0" containsNumber="1" minValue="0.8" maxValue="3.9"/>
    </cacheField>
    <cacheField name="TFP" numFmtId="43">
      <sharedItems containsSemiMixedTypes="0" containsString="0" containsNumber="1" minValue="58692.05" maxValue="1108830.3999999999"/>
    </cacheField>
    <cacheField name="GDPg" numFmtId="0">
      <sharedItems containsSemiMixedTypes="0" containsString="0" containsNumber="1" minValue="-10.940070659186645" maxValue="8.9310620660077973"/>
    </cacheField>
    <cacheField name="PopGr" numFmtId="0">
      <sharedItems containsSemiMixedTypes="0" containsString="0" containsNumber="1" minValue="-1.25988945727074" maxValue="1.225280446856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1"/>
    <n v="2012"/>
    <n v="91"/>
    <n v="18204.766666666666"/>
    <n v="5.4750000000000005"/>
    <n v="2.4"/>
    <n v="757827.64"/>
    <n v="-2.8651136729106952"/>
    <n v="6.4925962561723199E-2"/>
  </r>
  <r>
    <x v="0"/>
    <n v="1"/>
    <n v="2013"/>
    <n v="90"/>
    <n v="17906.900000000001"/>
    <n v="4.125"/>
    <n v="2.6"/>
    <n v="904125.82"/>
    <n v="-1.4273221918188028"/>
    <n v="-0.32766903957968702"/>
  </r>
  <r>
    <x v="0"/>
    <n v="1"/>
    <n v="2014"/>
    <n v="90"/>
    <n v="18092.599999999999"/>
    <n v="3.0666666666666664"/>
    <n v="2.5"/>
    <n v="1108830.3999999999"/>
    <n v="1.5204859227981871"/>
    <n v="-0.29895105908803599"/>
  </r>
  <r>
    <x v="0"/>
    <n v="1"/>
    <n v="2015"/>
    <n v="91"/>
    <n v="18614.8"/>
    <n v="2.6"/>
    <n v="2.7"/>
    <n v="901511.86"/>
    <n v="4.0608666971856877"/>
    <n v="-7.7588861590047006E-2"/>
  </r>
  <r>
    <x v="0"/>
    <n v="1"/>
    <n v="2016"/>
    <n v="92"/>
    <n v="19012.7"/>
    <n v="2.9"/>
    <n v="2.8"/>
    <n v="859744.94539999997"/>
    <n v="2.9151560280817392"/>
    <n v="8.4430150068073598E-2"/>
  </r>
  <r>
    <x v="0"/>
    <n v="1"/>
    <n v="2017"/>
    <n v="93"/>
    <n v="19512.3"/>
    <n v="3.7"/>
    <n v="2.8"/>
    <n v="902162.69"/>
    <n v="2.8960420808163008"/>
    <n v="0.23458792296856301"/>
  </r>
  <r>
    <x v="0"/>
    <n v="1"/>
    <n v="2018"/>
    <n v="91"/>
    <n v="19938.400000000001"/>
    <n v="3.6"/>
    <n v="2.7"/>
    <n v="879961.32400000002"/>
    <n v="2.3954112036424675"/>
    <n v="0.43798299372869798"/>
  </r>
  <r>
    <x v="0"/>
    <n v="1"/>
    <n v="2019"/>
    <n v="91"/>
    <n v="20467.099999999999"/>
    <n v="3.8"/>
    <n v="2.5"/>
    <n v="837216.34400000004"/>
    <n v="1.9611785315134966"/>
    <n v="0.71771563710349895"/>
  </r>
  <r>
    <x v="0"/>
    <n v="1"/>
    <n v="2020"/>
    <n v="83"/>
    <n v="19567"/>
    <n v="5.4"/>
    <n v="2.8"/>
    <n v="748294.99269999994"/>
    <n v="-10.940070659186645"/>
    <n v="0.48850213183858499"/>
  </r>
  <r>
    <x v="0"/>
    <n v="1"/>
    <n v="2021"/>
    <n v="85"/>
    <n v="20072.5"/>
    <n v="4.7"/>
    <n v="2.8"/>
    <n v="751892.0932"/>
    <n v="6.6831441850028028"/>
    <n v="0.105799194264084"/>
  </r>
  <r>
    <x v="0"/>
    <n v="1"/>
    <n v="2022"/>
    <n v="88"/>
    <n v="20773.599999999999"/>
    <n v="5.4"/>
    <n v="2.2999999999999998"/>
    <n v="752293.78099999996"/>
    <n v="6.1793122257296318"/>
    <n v="0.72148100717686003"/>
  </r>
  <r>
    <x v="0"/>
    <n v="1"/>
    <n v="2023"/>
    <n v="91"/>
    <n v="21399.200000000001"/>
    <n v="6.4"/>
    <n v="2.5"/>
    <n v="698485.87659999996"/>
    <n v="2.675663492582288"/>
    <n v="1.22528044685694"/>
  </r>
  <r>
    <x v="1"/>
    <n v="2"/>
    <n v="2012"/>
    <n v="108"/>
    <n v="27426.100000000002"/>
    <n v="8.8000000000000007"/>
    <n v="1.5"/>
    <n v="461196.38"/>
    <n v="0.18383527101957498"/>
    <n v="0.48371491943518502"/>
  </r>
  <r>
    <x v="1"/>
    <n v="2"/>
    <n v="2013"/>
    <n v="109"/>
    <n v="27305.1"/>
    <n v="7.166666666666667"/>
    <n v="1.4"/>
    <n v="528731.84"/>
    <n v="0.78175644591340188"/>
    <n v="0.51691501301666698"/>
  </r>
  <r>
    <x v="1"/>
    <n v="2"/>
    <n v="2014"/>
    <n v="108"/>
    <n v="27452"/>
    <n v="7.2666666666666657"/>
    <n v="1.5"/>
    <n v="543525.28"/>
    <n v="0.99783293799866613"/>
    <n v="0.47484784617176701"/>
  </r>
  <r>
    <x v="1"/>
    <n v="2"/>
    <n v="2015"/>
    <n v="106"/>
    <n v="27521.200000000001"/>
    <n v="7.3"/>
    <n v="1.5"/>
    <n v="497435.05"/>
    <n v="1.0667547348890878"/>
    <n v="0.35556924005829799"/>
  </r>
  <r>
    <x v="1"/>
    <n v="2"/>
    <n v="2016"/>
    <n v="105"/>
    <n v="27719.7"/>
    <n v="7.4"/>
    <n v="1.3"/>
    <n v="524828.255"/>
    <n v="0.86003108201610701"/>
    <n v="0.263868788565368"/>
  </r>
  <r>
    <x v="1"/>
    <n v="2"/>
    <n v="2017"/>
    <n v="103"/>
    <n v="28046.799999999999"/>
    <n v="7.1"/>
    <n v="1.4"/>
    <n v="529340.152"/>
    <n v="2.0836148506207621"/>
    <n v="0.29020211635109"/>
  </r>
  <r>
    <x v="1"/>
    <n v="2"/>
    <n v="2018"/>
    <n v="103"/>
    <n v="28327.8"/>
    <n v="6.9"/>
    <n v="1.5"/>
    <n v="587524.89099999995"/>
    <n v="1.6459087293270898"/>
    <n v="0.358494581816163"/>
  </r>
  <r>
    <x v="1"/>
    <n v="2"/>
    <n v="2019"/>
    <n v="105"/>
    <n v="28662"/>
    <n v="7.5"/>
    <n v="1.4"/>
    <n v="525121.70299999998"/>
    <n v="2.0274464763963493"/>
    <n v="0.33255912902796297"/>
  </r>
  <r>
    <x v="1"/>
    <n v="2"/>
    <n v="2020"/>
    <n v="104"/>
    <n v="28645.3"/>
    <n v="7.2"/>
    <n v="1.5"/>
    <n v="458544.54200000002"/>
    <n v="-7.4406459304414199"/>
    <n v="0.32455778103536198"/>
  </r>
  <r>
    <x v="1"/>
    <n v="2"/>
    <n v="2021"/>
    <n v="101"/>
    <n v="29395.200000000001"/>
    <n v="6.3"/>
    <n v="1.5"/>
    <n v="482930.63"/>
    <n v="6.8823378659035512"/>
    <n v="0.356902332389048"/>
  </r>
  <r>
    <x v="1"/>
    <n v="2"/>
    <n v="2022"/>
    <n v="98"/>
    <n v="30102.9"/>
    <n v="9.5"/>
    <n v="1.8"/>
    <n v="516516.04300000001"/>
    <n v="2.5708404744396915"/>
    <n v="0.32699249856488699"/>
  </r>
  <r>
    <x v="1"/>
    <n v="2"/>
    <n v="2023"/>
    <n v="99"/>
    <n v="30423.599999999999"/>
    <n v="12.2"/>
    <n v="1.7"/>
    <n v="470010.005"/>
    <n v="0.93648750267148273"/>
    <n v="0.32631920082346799"/>
  </r>
  <r>
    <x v="2"/>
    <n v="3"/>
    <n v="2012"/>
    <n v="70"/>
    <n v="4358.99"/>
    <n v="10.833333333333334"/>
    <n v="3.4"/>
    <n v="60725.53"/>
    <n v="-8.3311339586698239"/>
    <n v="-0.540752950543684"/>
  </r>
  <r>
    <x v="2"/>
    <n v="3"/>
    <n v="2013"/>
    <n v="71"/>
    <n v="4300.67"/>
    <n v="12.399999999999999"/>
    <n v="3.4"/>
    <n v="63638.21"/>
    <n v="-2.2721169221548649"/>
    <n v="-0.72512080665808498"/>
  </r>
  <r>
    <x v="2"/>
    <n v="3"/>
    <n v="2014"/>
    <n v="71"/>
    <n v="4453.7299999999996"/>
    <n v="13.5"/>
    <n v="3.5"/>
    <n v="60318.83"/>
    <n v="0.79222503835359248"/>
    <n v="-0.66611329003189101"/>
  </r>
  <r>
    <x v="2"/>
    <n v="3"/>
    <n v="2015"/>
    <n v="69"/>
    <n v="4322.57"/>
    <n v="12.9"/>
    <n v="3.8"/>
    <n v="60318.83"/>
    <n v="-0.22830195902689354"/>
    <n v="-0.65886136087833902"/>
  </r>
  <r>
    <x v="2"/>
    <n v="3"/>
    <n v="2016"/>
    <n v="67"/>
    <n v="4469.51"/>
    <n v="14.4"/>
    <n v="3.5"/>
    <n v="61250.350000000006"/>
    <n v="-3.1795212667532269E-2"/>
    <n v="-0.41591302827712201"/>
  </r>
  <r>
    <x v="2"/>
    <n v="3"/>
    <n v="2017"/>
    <n v="67"/>
    <n v="4446.63"/>
    <n v="13.2"/>
    <n v="3.8"/>
    <n v="76384.179999999993"/>
    <n v="1.473124985036975"/>
    <n v="-0.19778322475979199"/>
  </r>
  <r>
    <x v="2"/>
    <n v="3"/>
    <n v="2018"/>
    <n v="66"/>
    <n v="4650.34"/>
    <n v="11.6"/>
    <n v="3.5"/>
    <n v="62077.736666666671"/>
    <n v="2.0646725333835434"/>
    <n v="-0.20288023825916501"/>
  </r>
  <r>
    <x v="2"/>
    <n v="3"/>
    <n v="2019"/>
    <n v="66"/>
    <n v="4751.96"/>
    <n v="12.4"/>
    <n v="3.7"/>
    <n v="82232.460000000006"/>
    <n v="2.2771806364456921"/>
    <n v="-0.105339392724138"/>
  </r>
  <r>
    <x v="2"/>
    <n v="3"/>
    <n v="2020"/>
    <n v="62"/>
    <n v="4629.79"/>
    <n v="12.4"/>
    <n v="3.9"/>
    <n v="70535.899999999994"/>
    <n v="-9.1962314708258788"/>
    <n v="-0.214592106571664"/>
  </r>
  <r>
    <x v="2"/>
    <n v="3"/>
    <n v="2021"/>
    <n v="64"/>
    <n v="4865.5600000000004"/>
    <n v="11.6"/>
    <n v="3.5"/>
    <n v="58692.05"/>
    <n v="8.6544978531143784"/>
    <n v="-1.2168024899854399"/>
  </r>
  <r>
    <x v="2"/>
    <n v="3"/>
    <n v="2022"/>
    <n v="67"/>
    <n v="4983.6400000000003"/>
    <n v="10"/>
    <n v="3.8"/>
    <n v="65494.83"/>
    <n v="5.7436491895895898"/>
    <n v="-1.25988945727074"/>
  </r>
  <r>
    <x v="2"/>
    <n v="3"/>
    <n v="2023"/>
    <n v="69"/>
    <n v="5044.04"/>
    <n v="10.9"/>
    <n v="3.3"/>
    <n v="62046.33"/>
    <n v="2.3321238825698032"/>
    <n v="-0.30029093016365599"/>
  </r>
  <r>
    <x v="3"/>
    <n v="4"/>
    <n v="2012"/>
    <n v="127"/>
    <n v="2793.8666666666668"/>
    <n v="2.6666666666666665"/>
    <n v="1.6"/>
    <n v="502631.63"/>
    <n v="-5.4323186932663248E-3"/>
    <n v="0.37627224261995501"/>
  </r>
  <r>
    <x v="3"/>
    <n v="4"/>
    <n v="2013"/>
    <n v="129"/>
    <n v="2768.25"/>
    <n v="2.0250000000000004"/>
    <n v="1.3"/>
    <n v="668338.23"/>
    <n v="1.3926734701729515"/>
    <n v="0.41690136075209699"/>
  </r>
  <r>
    <x v="3"/>
    <n v="4"/>
    <n v="2014"/>
    <n v="128"/>
    <n v="2786.2"/>
    <n v="1.8"/>
    <n v="1.4"/>
    <n v="745019.28"/>
    <n v="1.277999793806444"/>
    <n v="0.50705328301016295"/>
  </r>
  <r>
    <x v="3"/>
    <n v="4"/>
    <n v="2015"/>
    <n v="127"/>
    <n v="2827.15"/>
    <n v="1.7"/>
    <n v="0.9"/>
    <n v="868890.1"/>
    <n v="2.1044145871258735"/>
    <n v="0.706423849687002"/>
  </r>
  <r>
    <x v="3"/>
    <n v="4"/>
    <n v="2016"/>
    <n v="126"/>
    <n v="2873.41"/>
    <n v="1.6"/>
    <n v="0.9"/>
    <n v="670212.82999999996"/>
    <n v="3.0730454747985476"/>
    <n v="0.78039264413516696"/>
  </r>
  <r>
    <x v="3"/>
    <n v="4"/>
    <n v="2017"/>
    <n v="128"/>
    <n v="2916.64"/>
    <n v="2.1"/>
    <n v="1.3"/>
    <n v="638663.04666666663"/>
    <n v="3.0564772439351628"/>
    <n v="0.64335090373735604"/>
  </r>
  <r>
    <x v="3"/>
    <n v="4"/>
    <n v="2018"/>
    <n v="127"/>
    <n v="2961.81"/>
    <n v="1.5"/>
    <n v="1"/>
    <n v="725921.99222222215"/>
    <n v="1.8600074888522613"/>
    <n v="0.49583892587912898"/>
  </r>
  <r>
    <x v="3"/>
    <n v="4"/>
    <n v="2019"/>
    <n v="125"/>
    <n v="3004.19"/>
    <n v="2.2000000000000002"/>
    <n v="1.2"/>
    <n v="538077.76249999995"/>
    <n v="1.7114009439059004"/>
    <n v="0.358130915892652"/>
  </r>
  <r>
    <x v="3"/>
    <n v="4"/>
    <n v="2020"/>
    <n v="132"/>
    <n v="2970.85"/>
    <n v="2.2999999999999998"/>
    <n v="1.3"/>
    <n v="732665.13"/>
    <n v="-1.7801059882174997"/>
    <n v="0.29164117747663298"/>
  </r>
  <r>
    <x v="3"/>
    <n v="4"/>
    <n v="2021"/>
    <n v="134"/>
    <n v="3039.23"/>
    <n v="2"/>
    <n v="1"/>
    <n v="466319.59"/>
    <n v="7.3820662897755511"/>
    <n v="0.43341448940972199"/>
  </r>
  <r>
    <x v="3"/>
    <n v="4"/>
    <n v="2022"/>
    <n v="135"/>
    <n v="3160.32"/>
    <n v="2.2000000000000002"/>
    <n v="0.8"/>
    <n v="458549.16"/>
    <n v="1.5401731070956686"/>
    <n v="0.787502464739957"/>
  </r>
  <r>
    <x v="3"/>
    <n v="4"/>
    <n v="2023"/>
    <n v="125"/>
    <n v="3202.37"/>
    <n v="3.8"/>
    <n v="0.8"/>
    <n v="494777.17"/>
    <n v="2.495184331488943"/>
    <n v="0.74118551572005698"/>
  </r>
  <r>
    <x v="4"/>
    <n v="5"/>
    <n v="2012"/>
    <n v="135"/>
    <n v="8733.6666666666661"/>
    <n v="2.2666666666666671"/>
    <n v="1.7"/>
    <n v="345244"/>
    <n v="-0.97787700851382908"/>
    <n v="0.37005503477023499"/>
  </r>
  <r>
    <x v="4"/>
    <n v="5"/>
    <n v="2013"/>
    <n v="136"/>
    <n v="8719"/>
    <n v="2.1"/>
    <n v="1.8"/>
    <n v="324370"/>
    <n v="-3.0232451655294312E-2"/>
    <n v="0.29482079344148199"/>
  </r>
  <r>
    <x v="4"/>
    <n v="5"/>
    <n v="2014"/>
    <n v="133"/>
    <n v="8706"/>
    <n v="2.1333333333333333"/>
    <n v="1.8"/>
    <n v="375441.3"/>
    <n v="1.6126100744912293"/>
    <n v="0.35982817272654799"/>
  </r>
  <r>
    <x v="4"/>
    <n v="5"/>
    <n v="2015"/>
    <n v="132"/>
    <n v="8776"/>
    <n v="2.2000000000000002"/>
    <n v="1.8"/>
    <n v="364989.9"/>
    <n v="2.1206052242171722"/>
    <n v="0.44322008903576898"/>
  </r>
  <r>
    <x v="4"/>
    <n v="5"/>
    <n v="2016"/>
    <n v="130"/>
    <n v="8909"/>
    <n v="2.2999999999999998"/>
    <n v="1.9"/>
    <n v="368349.3"/>
    <n v="2.424285765366335"/>
    <n v="0.53217887960848897"/>
  </r>
  <r>
    <x v="4"/>
    <n v="5"/>
    <n v="2017"/>
    <n v="130"/>
    <n v="9116"/>
    <n v="1.9"/>
    <n v="2"/>
    <n v="361841.17"/>
    <n v="2.7815460987956016"/>
    <n v="0.59120336616411795"/>
  </r>
  <r>
    <x v="4"/>
    <n v="5"/>
    <n v="2018"/>
    <n v="130"/>
    <n v="9361"/>
    <n v="2.1"/>
    <n v="1.8"/>
    <n v="411966.01"/>
    <n v="2.2587403962495216"/>
    <n v="0.58393340892083201"/>
  </r>
  <r>
    <x v="4"/>
    <n v="5"/>
    <n v="2019"/>
    <n v="128"/>
    <n v="9573"/>
    <n v="2.4"/>
    <n v="1.8"/>
    <n v="319036.103"/>
    <n v="2.300091594761966"/>
    <n v="0.65507157480522005"/>
  </r>
  <r>
    <x v="4"/>
    <n v="5"/>
    <n v="2020"/>
    <n v="131"/>
    <n v="9524"/>
    <n v="2"/>
    <n v="1.7"/>
    <n v="308234.56800000003"/>
    <n v="-3.8679533932342309"/>
    <n v="0.55554079025497005"/>
  </r>
  <r>
    <x v="4"/>
    <n v="5"/>
    <n v="2021"/>
    <n v="132"/>
    <n v="9690"/>
    <n v="1.8"/>
    <n v="1.7"/>
    <n v="295116.18400000001"/>
    <n v="6.2768307323052568"/>
    <n v="0.52349050816875697"/>
  </r>
  <r>
    <x v="4"/>
    <n v="5"/>
    <n v="2022"/>
    <n v="134"/>
    <n v="10069"/>
    <n v="2.1"/>
    <n v="1.6"/>
    <n v="298297.69400000002"/>
    <n v="5.0072345904503663"/>
    <n v="0.95327892285453697"/>
  </r>
  <r>
    <x v="4"/>
    <n v="5"/>
    <n v="2023"/>
    <n v="133"/>
    <n v="10233"/>
    <n v="2.9"/>
    <n v="1.7"/>
    <n v="266166.65000000002"/>
    <n v="7.4560721649490347E-2"/>
    <n v="0.99013968670022701"/>
  </r>
  <r>
    <x v="5"/>
    <n v="6"/>
    <n v="2012"/>
    <n v="103"/>
    <n v="24197.533333333336"/>
    <n v="7.9333333333333336"/>
    <n v="1.9"/>
    <n v="195996.2"/>
    <n v="-3.1252387954381646"/>
    <n v="0.26954123952099601"/>
  </r>
  <r>
    <x v="5"/>
    <n v="6"/>
    <n v="2013"/>
    <n v="100"/>
    <n v="24144"/>
    <n v="10.875"/>
    <n v="2.1"/>
    <n v="172906.5"/>
    <n v="-1.8180250610428317"/>
    <n v="1.1592511168095001"/>
  </r>
  <r>
    <x v="5"/>
    <n v="6"/>
    <n v="2014"/>
    <n v="98"/>
    <n v="24145.4"/>
    <n v="13.166666666666666"/>
    <n v="1.9"/>
    <n v="177018.6"/>
    <n v="-1.3876397649283945E-3"/>
    <n v="0.91750409596243698"/>
  </r>
  <r>
    <x v="5"/>
    <n v="6"/>
    <n v="2015"/>
    <n v="97"/>
    <n v="24303.200000000001"/>
    <n v="11.8"/>
    <n v="2"/>
    <n v="191633.7"/>
    <n v="0.88566763804678317"/>
    <n v="-9.6376133139209494E-2"/>
  </r>
  <r>
    <x v="5"/>
    <n v="6"/>
    <n v="2016"/>
    <n v="99"/>
    <n v="24650.9"/>
    <n v="14.3"/>
    <n v="1.8"/>
    <n v="192602.6"/>
    <n v="1.2362211072750995"/>
    <n v="-0.169884073301448"/>
  </r>
  <r>
    <x v="5"/>
    <n v="6"/>
    <n v="2017"/>
    <n v="98"/>
    <n v="24940.799999999999"/>
    <n v="13.4"/>
    <n v="1.9"/>
    <n v="192202.6"/>
    <n v="1.6036999464836157"/>
    <n v="-0.14986111697397"/>
  </r>
  <r>
    <x v="5"/>
    <n v="6"/>
    <n v="2018"/>
    <n v="97"/>
    <n v="25194"/>
    <n v="11.1"/>
    <n v="1.9"/>
    <n v="201938.4"/>
    <n v="0.82664669736369945"/>
    <n v="-0.19006364011379101"/>
  </r>
  <r>
    <x v="5"/>
    <n v="6"/>
    <n v="2019"/>
    <n v="96"/>
    <n v="25349"/>
    <n v="9.9"/>
    <n v="1.8"/>
    <n v="180736.5"/>
    <n v="0.42916253437191187"/>
    <n v="-1.1530284238995201"/>
  </r>
  <r>
    <x v="5"/>
    <n v="6"/>
    <n v="2020"/>
    <n v="93"/>
    <n v="24830.1"/>
    <n v="9.1"/>
    <n v="1.9"/>
    <n v="136771.49340000001"/>
    <n v="-8.8682212104638722"/>
    <n v="-0.48709509171778198"/>
  </r>
  <r>
    <x v="5"/>
    <n v="6"/>
    <n v="2021"/>
    <n v="96"/>
    <n v="25069.4"/>
    <n v="7.9"/>
    <n v="1.8"/>
    <n v="145769.60000000001"/>
    <n v="8.9310620660077973"/>
    <n v="-0.51559999884444396"/>
  </r>
  <r>
    <x v="5"/>
    <n v="6"/>
    <n v="2022"/>
    <n v="98"/>
    <n v="25554.3"/>
    <n v="7.5"/>
    <n v="1.9"/>
    <n v="132940.29999999999"/>
    <n v="4.6617626511369537"/>
    <n v="-0.20230086688254001"/>
  </r>
  <r>
    <x v="5"/>
    <n v="6"/>
    <n v="2023"/>
    <n v="98"/>
    <n v="26030"/>
    <n v="8.4"/>
    <n v="1.9"/>
    <n v="120856.6"/>
    <n v="0.69763299419678049"/>
    <n v="-3.42216578672275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7D9967-8B5A-496E-8092-FE96997474E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C4:D11" firstHeaderRow="1" firstDataRow="1" firstDataCol="1"/>
  <pivotFields count="10">
    <pivotField axis="axisRow" compact="0" outline="0" showAll="0" sortType="ascending">
      <items count="7">
        <item x="3"/>
        <item x="1"/>
        <item x="2"/>
        <item x="5"/>
        <item x="4"/>
        <item x="0"/>
        <item t="default"/>
      </items>
    </pivotField>
    <pivotField compact="0" outline="0" showAll="0"/>
    <pivotField compact="0" outline="0" showAll="0"/>
    <pivotField compact="0" numFmtId="3" outline="0" showAll="0"/>
    <pivotField compact="0" outline="0" showAll="0"/>
    <pivotField compact="0" outline="0" showAll="0"/>
    <pivotField dataField="1" compact="0" outline="0" showAll="0"/>
    <pivotField compact="0" numFmtId="43" outline="0" showAll="0"/>
    <pivotField compact="0" outline="0" showAll="0"/>
    <pivotField compact="0" outline="0" showAll="0"/>
  </pivotFields>
  <rowFields count="1">
    <field x="0"/>
  </rowFields>
  <rowItems count="7">
    <i>
      <x/>
    </i>
    <i>
      <x v="1"/>
    </i>
    <i>
      <x v="2"/>
    </i>
    <i>
      <x v="3"/>
    </i>
    <i>
      <x v="4"/>
    </i>
    <i>
      <x v="5"/>
    </i>
    <i t="grand">
      <x/>
    </i>
  </rowItems>
  <colItems count="1">
    <i/>
  </colItems>
  <dataFields count="1">
    <dataField name="Sum of AGDP"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12809-BCC5-4776-BDB0-38EB22D5F7E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9" firstHeaderRow="0" firstDataRow="1" firstDataCol="1"/>
  <pivotFields count="10">
    <pivotField axis="axisRow" compact="0" outline="0" showAll="0" sortType="descending">
      <items count="7">
        <item x="3"/>
        <item x="1"/>
        <item x="2"/>
        <item x="5"/>
        <item x="4"/>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3" outline="0" showAll="0"/>
    <pivotField compact="0" outline="0" showAll="0"/>
    <pivotField dataField="1" compact="0" outline="0" showAll="0"/>
    <pivotField compact="0" outline="0" showAll="0"/>
    <pivotField dataField="1" compact="0" numFmtId="43" outline="0" showAll="0"/>
    <pivotField compact="0" outline="0" showAll="0"/>
    <pivotField compact="0" outline="0" showAll="0"/>
  </pivotFields>
  <rowFields count="1">
    <field x="0"/>
  </rowFields>
  <rowItems count="7">
    <i>
      <x v="2"/>
    </i>
    <i>
      <x v="3"/>
    </i>
    <i>
      <x v="1"/>
    </i>
    <i>
      <x v="5"/>
    </i>
    <i>
      <x v="4"/>
    </i>
    <i>
      <x/>
    </i>
    <i t="grand">
      <x/>
    </i>
  </rowItems>
  <colFields count="1">
    <field x="-2"/>
  </colFields>
  <colItems count="2">
    <i>
      <x/>
    </i>
    <i i="1">
      <x v="1"/>
    </i>
  </colItems>
  <dataFields count="2">
    <dataField name="Sum of IMCF" fld="5" baseField="0" baseItem="0" numFmtId="166"/>
    <dataField name="Average of TFP" fld="7" subtotal="average"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AF510-3B59-4FA1-85B3-D0F2E2EB6D91}"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2:C9" firstHeaderRow="0" firstDataRow="1" firstDataCol="1"/>
  <pivotFields count="10">
    <pivotField axis="axisRow" compact="0" outline="0" showAll="0" sortType="ascending">
      <items count="7">
        <item x="3"/>
        <item x="1"/>
        <item x="2"/>
        <item x="5"/>
        <item x="4"/>
        <item x="0"/>
        <item t="default"/>
      </items>
    </pivotField>
    <pivotField compact="0" outline="0" showAll="0"/>
    <pivotField compact="0" outline="0" showAll="0"/>
    <pivotField compact="0" numFmtId="3" outline="0" showAll="0"/>
    <pivotField compact="0" outline="0" showAll="0"/>
    <pivotField dataField="1" compact="0" outline="0" showAll="0"/>
    <pivotField compact="0" outline="0" showAll="0"/>
    <pivotField dataField="1" compact="0" numFmtId="43" outline="0" showAll="0"/>
    <pivotField compact="0" outline="0" showAll="0"/>
    <pivotField compact="0" outline="0" showAll="0"/>
  </pivotFields>
  <rowFields count="1">
    <field x="0"/>
  </rowFields>
  <rowItems count="7">
    <i>
      <x/>
    </i>
    <i>
      <x v="1"/>
    </i>
    <i>
      <x v="2"/>
    </i>
    <i>
      <x v="3"/>
    </i>
    <i>
      <x v="4"/>
    </i>
    <i>
      <x v="5"/>
    </i>
    <i t="grand">
      <x/>
    </i>
  </rowItems>
  <colFields count="1">
    <field x="-2"/>
  </colFields>
  <colItems count="2">
    <i>
      <x/>
    </i>
    <i i="1">
      <x v="1"/>
    </i>
  </colItems>
  <dataFields count="2">
    <dataField name="Sum of IMCF" fld="5" baseField="0" baseItem="0" numFmtId="166"/>
    <dataField name="Sum of TFP" fld="7" baseField="0" baseItem="0" numFmtId="43"/>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24C7C0-7309-4286-9E6F-E95E08C95A4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C4:D11" firstHeaderRow="1" firstDataRow="1" firstDataCol="1"/>
  <pivotFields count="10">
    <pivotField axis="axisRow" compact="0" outline="0" showAll="0" sortType="descending">
      <items count="7">
        <item x="0"/>
        <item x="4"/>
        <item x="5"/>
        <item x="2"/>
        <item x="1"/>
        <item x="3"/>
        <item t="default"/>
      </items>
    </pivotField>
    <pivotField compact="0" outline="0" showAll="0"/>
    <pivotField compact="0" outline="0" showAll="0"/>
    <pivotField compact="0" numFmtId="3" outline="0" showAll="0"/>
    <pivotField dataField="1" compact="0" outline="0" showAll="0"/>
    <pivotField compact="0" outline="0" showAll="0"/>
    <pivotField compact="0" outline="0" showAll="0"/>
    <pivotField compact="0" numFmtId="43" outline="0" showAll="0"/>
    <pivotField compact="0" outline="0" showAll="0"/>
    <pivotField compact="0" outline="0" showAll="0"/>
  </pivotFields>
  <rowFields count="1">
    <field x="0"/>
  </rowFields>
  <rowItems count="7">
    <i>
      <x/>
    </i>
    <i>
      <x v="1"/>
    </i>
    <i>
      <x v="2"/>
    </i>
    <i>
      <x v="3"/>
    </i>
    <i>
      <x v="4"/>
    </i>
    <i>
      <x v="5"/>
    </i>
    <i t="grand">
      <x/>
    </i>
  </rowItems>
  <colItems count="1">
    <i/>
  </colItems>
  <dataFields count="1">
    <dataField name="Sum of EPL" fld="4"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678D2-FF55-4F45-9C75-E316D5F5F2C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B9" firstHeaderRow="1" firstDataRow="1" firstDataCol="1"/>
  <pivotFields count="10">
    <pivotField axis="axisRow" compact="0" outline="0" showAll="0" sortType="ascending">
      <items count="7">
        <item x="3"/>
        <item x="1"/>
        <item x="2"/>
        <item x="5"/>
        <item x="4"/>
        <item x="0"/>
        <item t="default"/>
      </items>
    </pivotField>
    <pivotField compact="0" outline="0" showAll="0"/>
    <pivotField compact="0" outline="0" showAll="0"/>
    <pivotField compact="0" numFmtId="3" outline="0" showAll="0"/>
    <pivotField compact="0" outline="0" showAll="0"/>
    <pivotField compact="0" outline="0" showAll="0"/>
    <pivotField compact="0" outline="0" showAll="0"/>
    <pivotField dataField="1" compact="0" numFmtId="43" outline="0" showAll="0"/>
    <pivotField compact="0" outline="0" showAll="0"/>
    <pivotField compact="0" outline="0" showAll="0"/>
  </pivotFields>
  <rowFields count="1">
    <field x="0"/>
  </rowFields>
  <rowItems count="7">
    <i>
      <x/>
    </i>
    <i>
      <x v="1"/>
    </i>
    <i>
      <x v="2"/>
    </i>
    <i>
      <x v="3"/>
    </i>
    <i>
      <x v="4"/>
    </i>
    <i>
      <x v="5"/>
    </i>
    <i t="grand">
      <x/>
    </i>
  </rowItems>
  <colItems count="1">
    <i/>
  </colItems>
  <dataFields count="1">
    <dataField name="Sum of TFP" fld="7" baseField="0" baseItem="0" numFmtId="43"/>
  </dataFields>
  <chartFormats count="3">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C560-8A3F-4463-92A0-2EF9CB1FEA6B}">
  <dimension ref="A2:O74"/>
  <sheetViews>
    <sheetView zoomScaleNormal="100" workbookViewId="0">
      <selection activeCell="Q71" sqref="Q71"/>
    </sheetView>
  </sheetViews>
  <sheetFormatPr defaultRowHeight="14.4" x14ac:dyDescent="0.3"/>
  <cols>
    <col min="1" max="1" width="10.44140625" bestFit="1" customWidth="1"/>
    <col min="2" max="2" width="7.109375" customWidth="1"/>
    <col min="5" max="5" width="11" customWidth="1"/>
    <col min="6" max="6" width="10" customWidth="1"/>
    <col min="7" max="7" width="10.5546875" customWidth="1"/>
    <col min="9" max="9" width="16.5546875" customWidth="1"/>
    <col min="10" max="10" width="8.88671875" customWidth="1"/>
  </cols>
  <sheetData>
    <row r="2" spans="1:15" x14ac:dyDescent="0.3">
      <c r="A2" s="8" t="s">
        <v>0</v>
      </c>
      <c r="B2" s="8" t="s">
        <v>28</v>
      </c>
      <c r="C2" s="8" t="s">
        <v>1</v>
      </c>
      <c r="D2" s="8" t="s">
        <v>8</v>
      </c>
      <c r="E2" s="8" t="s">
        <v>9</v>
      </c>
      <c r="F2" s="8" t="s">
        <v>10</v>
      </c>
      <c r="G2" s="8" t="s">
        <v>11</v>
      </c>
      <c r="H2" s="8" t="s">
        <v>12</v>
      </c>
      <c r="I2" s="8" t="s">
        <v>13</v>
      </c>
      <c r="J2" s="31" t="s">
        <v>31</v>
      </c>
      <c r="K2" s="8" t="s">
        <v>34</v>
      </c>
      <c r="L2" s="8" t="s">
        <v>33</v>
      </c>
      <c r="M2" s="8" t="s">
        <v>35</v>
      </c>
      <c r="N2" s="8" t="s">
        <v>36</v>
      </c>
      <c r="O2" s="8" t="s">
        <v>37</v>
      </c>
    </row>
    <row r="3" spans="1:15" x14ac:dyDescent="0.3">
      <c r="A3" s="1" t="s">
        <v>2</v>
      </c>
      <c r="B3" s="30">
        <v>1</v>
      </c>
      <c r="C3">
        <v>2012</v>
      </c>
      <c r="D3" s="10">
        <v>91</v>
      </c>
      <c r="E3" s="11">
        <f>AVERAGE(E4:E6)</f>
        <v>18204.766666666666</v>
      </c>
      <c r="F3" s="13">
        <f>AVERAGE(F11:F14)</f>
        <v>5.4750000000000005</v>
      </c>
      <c r="G3" s="17">
        <f>AVERAGE(G12:G14)</f>
        <v>114.29333333333334</v>
      </c>
      <c r="H3" s="12">
        <v>2.4</v>
      </c>
      <c r="I3" s="23">
        <v>757827.64</v>
      </c>
      <c r="J3">
        <f>AVERAGE(J7:J8)</f>
        <v>7.3</v>
      </c>
      <c r="K3">
        <v>98.231015999999997</v>
      </c>
      <c r="L3">
        <v>3.0279280000000002</v>
      </c>
      <c r="M3">
        <v>-2.8651136729106952</v>
      </c>
      <c r="N3">
        <v>-2.9281589642460233</v>
      </c>
      <c r="O3">
        <v>6.4925962561723199E-2</v>
      </c>
    </row>
    <row r="4" spans="1:15" x14ac:dyDescent="0.3">
      <c r="A4" s="1" t="s">
        <v>2</v>
      </c>
      <c r="B4" s="30">
        <v>1</v>
      </c>
      <c r="C4">
        <v>2013</v>
      </c>
      <c r="D4" s="10">
        <v>90</v>
      </c>
      <c r="E4" s="11">
        <v>17906.900000000001</v>
      </c>
      <c r="F4" s="13">
        <f>AVERAGE(F8:F11)</f>
        <v>4.125</v>
      </c>
      <c r="G4" s="20">
        <f>AVERAGE(G8:G11)</f>
        <v>103.32999999999998</v>
      </c>
      <c r="H4" s="12">
        <v>2.6</v>
      </c>
      <c r="I4" s="23">
        <v>904125.82</v>
      </c>
      <c r="J4">
        <f>AVERAGE(J8:J9)</f>
        <v>7.5</v>
      </c>
      <c r="K4">
        <v>99.405797000000007</v>
      </c>
      <c r="L4">
        <v>1.195937</v>
      </c>
      <c r="M4">
        <v>-1.4273221918188028</v>
      </c>
      <c r="N4">
        <v>-1.1038002940722578</v>
      </c>
      <c r="O4">
        <v>-0.32766903957968702</v>
      </c>
    </row>
    <row r="5" spans="1:15" x14ac:dyDescent="0.3">
      <c r="A5" s="1" t="s">
        <v>2</v>
      </c>
      <c r="B5" s="30">
        <v>1</v>
      </c>
      <c r="C5">
        <v>2014</v>
      </c>
      <c r="D5" s="10">
        <v>90</v>
      </c>
      <c r="E5" s="11">
        <v>18092.599999999999</v>
      </c>
      <c r="F5" s="21">
        <f>AVERAGE(F6:F8)</f>
        <v>3.0666666666666664</v>
      </c>
      <c r="G5" s="9">
        <f>AVERAGE(G6:G8)</f>
        <v>100.45</v>
      </c>
      <c r="H5" s="12">
        <v>2.5</v>
      </c>
      <c r="I5" s="23">
        <v>1108830.3999999999</v>
      </c>
      <c r="J5">
        <f>AVERAGE(J9:J10)</f>
        <v>8.0500000000000007</v>
      </c>
      <c r="K5">
        <v>99.076110999999997</v>
      </c>
      <c r="L5">
        <v>-0.33165699999999998</v>
      </c>
      <c r="M5">
        <v>1.5204859227981871</v>
      </c>
      <c r="N5">
        <v>1.8244365961626556</v>
      </c>
      <c r="O5">
        <v>-0.29895105908803599</v>
      </c>
    </row>
    <row r="6" spans="1:15" x14ac:dyDescent="0.3">
      <c r="A6" s="1" t="s">
        <v>2</v>
      </c>
      <c r="B6" s="30">
        <v>1</v>
      </c>
      <c r="C6">
        <v>2015</v>
      </c>
      <c r="D6" s="10">
        <v>91</v>
      </c>
      <c r="E6" s="11">
        <v>18614.8</v>
      </c>
      <c r="F6" s="12">
        <v>2.6</v>
      </c>
      <c r="G6" s="14">
        <v>100</v>
      </c>
      <c r="H6" s="12">
        <v>2.7</v>
      </c>
      <c r="I6" s="23">
        <v>901511.86</v>
      </c>
      <c r="J6">
        <f>AVERAGE(J10:J11)</f>
        <v>8.6999999999999993</v>
      </c>
      <c r="K6">
        <v>100.870701</v>
      </c>
      <c r="L6">
        <v>1.8113250000000001</v>
      </c>
      <c r="M6">
        <v>4.0608666971856877</v>
      </c>
      <c r="N6">
        <v>4.1416376696037531</v>
      </c>
      <c r="O6">
        <v>-7.7588861590047006E-2</v>
      </c>
    </row>
    <row r="7" spans="1:15" x14ac:dyDescent="0.3">
      <c r="A7" s="1" t="s">
        <v>2</v>
      </c>
      <c r="B7" s="30">
        <v>1</v>
      </c>
      <c r="C7">
        <v>2016</v>
      </c>
      <c r="D7" s="10">
        <v>92</v>
      </c>
      <c r="E7" s="11">
        <v>19012.7</v>
      </c>
      <c r="F7" s="12">
        <v>2.9</v>
      </c>
      <c r="G7" s="15">
        <v>99.66</v>
      </c>
      <c r="H7" s="12">
        <v>2.8</v>
      </c>
      <c r="I7" s="23">
        <v>859744.94539999997</v>
      </c>
      <c r="J7">
        <v>7.1</v>
      </c>
      <c r="K7">
        <v>101.68062999999999</v>
      </c>
      <c r="L7">
        <v>0.80293700000000001</v>
      </c>
      <c r="M7">
        <v>2.9151560280817392</v>
      </c>
      <c r="N7">
        <v>2.8283012783616925</v>
      </c>
      <c r="O7">
        <v>8.4430150068073598E-2</v>
      </c>
    </row>
    <row r="8" spans="1:15" x14ac:dyDescent="0.3">
      <c r="A8" s="1" t="s">
        <v>2</v>
      </c>
      <c r="B8" s="30">
        <v>1</v>
      </c>
      <c r="C8">
        <v>2017</v>
      </c>
      <c r="D8" s="10">
        <v>93</v>
      </c>
      <c r="E8" s="11">
        <v>19512.3</v>
      </c>
      <c r="F8" s="12">
        <v>3.7</v>
      </c>
      <c r="G8" s="15">
        <v>101.69</v>
      </c>
      <c r="H8" s="12">
        <v>2.8</v>
      </c>
      <c r="I8" s="23">
        <v>902162.69</v>
      </c>
      <c r="J8">
        <v>7.5</v>
      </c>
      <c r="K8">
        <v>103.405986</v>
      </c>
      <c r="L8">
        <v>1.696839</v>
      </c>
      <c r="M8">
        <v>2.8960420808163008</v>
      </c>
      <c r="N8">
        <v>2.654943297762685</v>
      </c>
      <c r="O8">
        <v>0.23458792296856301</v>
      </c>
    </row>
    <row r="9" spans="1:15" x14ac:dyDescent="0.3">
      <c r="A9" s="1" t="s">
        <v>2</v>
      </c>
      <c r="B9" s="30">
        <v>1</v>
      </c>
      <c r="C9">
        <v>2018</v>
      </c>
      <c r="D9" s="10">
        <v>91</v>
      </c>
      <c r="E9" s="11">
        <v>19938.400000000001</v>
      </c>
      <c r="F9" s="12">
        <v>3.6</v>
      </c>
      <c r="G9" s="15">
        <v>103.46</v>
      </c>
      <c r="H9" s="12">
        <v>2.7</v>
      </c>
      <c r="I9" s="23">
        <v>879961.32400000002</v>
      </c>
      <c r="J9">
        <v>7.5</v>
      </c>
      <c r="K9">
        <v>104.795063</v>
      </c>
      <c r="L9">
        <v>1.343323</v>
      </c>
      <c r="M9">
        <v>2.3954112036424675</v>
      </c>
      <c r="N9">
        <v>1.9479174049326531</v>
      </c>
      <c r="O9">
        <v>0.43798299372869798</v>
      </c>
    </row>
    <row r="10" spans="1:15" x14ac:dyDescent="0.3">
      <c r="A10" s="1" t="s">
        <v>2</v>
      </c>
      <c r="B10" s="30">
        <v>1</v>
      </c>
      <c r="C10">
        <v>2019</v>
      </c>
      <c r="D10" s="10">
        <v>91</v>
      </c>
      <c r="E10" s="11">
        <v>20467.099999999999</v>
      </c>
      <c r="F10" s="12">
        <v>3.8</v>
      </c>
      <c r="G10" s="15">
        <v>104.26</v>
      </c>
      <c r="H10" s="12">
        <v>2.5</v>
      </c>
      <c r="I10" s="23">
        <v>837216.34400000004</v>
      </c>
      <c r="J10">
        <v>8.6</v>
      </c>
      <c r="K10">
        <v>106.539101</v>
      </c>
      <c r="L10">
        <v>1.664237</v>
      </c>
      <c r="M10">
        <v>1.9611785315134966</v>
      </c>
      <c r="N10">
        <v>1.2320070284288676</v>
      </c>
      <c r="O10">
        <v>0.71771563710349895</v>
      </c>
    </row>
    <row r="11" spans="1:15" x14ac:dyDescent="0.3">
      <c r="A11" s="1" t="s">
        <v>2</v>
      </c>
      <c r="B11" s="30">
        <v>1</v>
      </c>
      <c r="C11">
        <v>2020</v>
      </c>
      <c r="D11" s="10">
        <v>83</v>
      </c>
      <c r="E11" s="11">
        <v>19567</v>
      </c>
      <c r="F11" s="12">
        <v>5.4</v>
      </c>
      <c r="G11" s="15">
        <v>103.91</v>
      </c>
      <c r="H11" s="12">
        <v>2.8</v>
      </c>
      <c r="I11" s="23">
        <v>748294.99269999994</v>
      </c>
      <c r="J11">
        <v>8.8000000000000007</v>
      </c>
      <c r="K11">
        <v>107.75124599999999</v>
      </c>
      <c r="L11">
        <v>1.1377470000000001</v>
      </c>
      <c r="M11">
        <v>-10.940070659186645</v>
      </c>
      <c r="N11">
        <v>-11.374069403014602</v>
      </c>
      <c r="O11">
        <v>0.48850213183858499</v>
      </c>
    </row>
    <row r="12" spans="1:15" x14ac:dyDescent="0.3">
      <c r="A12" s="1" t="s">
        <v>2</v>
      </c>
      <c r="B12" s="30">
        <v>1</v>
      </c>
      <c r="C12">
        <v>2021</v>
      </c>
      <c r="D12" s="10">
        <v>85</v>
      </c>
      <c r="E12" s="11">
        <v>20072.5</v>
      </c>
      <c r="F12" s="12">
        <v>4.7</v>
      </c>
      <c r="G12" s="15">
        <v>107.04</v>
      </c>
      <c r="H12" s="12">
        <v>2.8</v>
      </c>
      <c r="I12" s="23">
        <v>751892.0932</v>
      </c>
      <c r="J12">
        <v>8.6</v>
      </c>
      <c r="K12">
        <v>113.08556400000001</v>
      </c>
      <c r="L12">
        <v>4.9505860000000004</v>
      </c>
      <c r="M12">
        <v>6.6831441850028028</v>
      </c>
      <c r="N12">
        <v>6.570333964714365</v>
      </c>
      <c r="O12">
        <v>0.105799194264084</v>
      </c>
    </row>
    <row r="13" spans="1:15" x14ac:dyDescent="0.3">
      <c r="A13" s="1" t="s">
        <v>2</v>
      </c>
      <c r="B13" s="30">
        <v>1</v>
      </c>
      <c r="C13">
        <v>2022</v>
      </c>
      <c r="D13" s="10">
        <v>88</v>
      </c>
      <c r="E13" s="11">
        <v>20773.599999999999</v>
      </c>
      <c r="F13" s="12">
        <v>5.4</v>
      </c>
      <c r="G13" s="15">
        <v>115.95</v>
      </c>
      <c r="H13" s="12">
        <v>2.2999999999999998</v>
      </c>
      <c r="I13" s="23">
        <v>752293.78099999996</v>
      </c>
      <c r="J13">
        <v>8</v>
      </c>
      <c r="K13">
        <v>130.82376500000001</v>
      </c>
      <c r="L13">
        <v>15.685646</v>
      </c>
      <c r="M13">
        <v>6.1793122257296318</v>
      </c>
      <c r="N13">
        <v>5.4160055219785903</v>
      </c>
      <c r="O13">
        <v>0.72148100717686003</v>
      </c>
    </row>
    <row r="14" spans="1:15" x14ac:dyDescent="0.3">
      <c r="A14" s="1" t="s">
        <v>2</v>
      </c>
      <c r="B14" s="30">
        <v>1</v>
      </c>
      <c r="C14">
        <v>2023</v>
      </c>
      <c r="D14" s="10">
        <v>91</v>
      </c>
      <c r="E14" s="11">
        <v>21399.200000000001</v>
      </c>
      <c r="F14" s="12">
        <v>6.4</v>
      </c>
      <c r="G14" s="15">
        <v>119.89</v>
      </c>
      <c r="H14" s="12">
        <v>2.5</v>
      </c>
      <c r="I14" s="23">
        <v>698485.87659999996</v>
      </c>
      <c r="J14">
        <v>6.9</v>
      </c>
      <c r="K14">
        <v>140.367073</v>
      </c>
      <c r="L14">
        <v>7.2947819999999997</v>
      </c>
      <c r="M14">
        <v>2.675663492582288</v>
      </c>
      <c r="N14">
        <v>1.4252746923600483</v>
      </c>
      <c r="O14">
        <v>1.22528044685694</v>
      </c>
    </row>
    <row r="15" spans="1:15" x14ac:dyDescent="0.3">
      <c r="A15" s="2" t="s">
        <v>3</v>
      </c>
      <c r="B15" s="30">
        <f>1+B3</f>
        <v>2</v>
      </c>
      <c r="C15">
        <v>2012</v>
      </c>
      <c r="D15" s="10">
        <v>108</v>
      </c>
      <c r="E15" s="11">
        <f>AVERAGE(E16:E18)</f>
        <v>27426.100000000002</v>
      </c>
      <c r="F15" s="20">
        <f>AVERAGE(F23:F26)</f>
        <v>8.8000000000000007</v>
      </c>
      <c r="G15" s="17">
        <f>AVERAGE(G24:G26)</f>
        <v>114.07333333333334</v>
      </c>
      <c r="H15" s="12">
        <v>1.5</v>
      </c>
      <c r="I15" s="23">
        <v>461196.38</v>
      </c>
      <c r="J15" s="34">
        <f>AVERAGE(J19:J20)</f>
        <v>6.55</v>
      </c>
      <c r="K15">
        <v>100.02</v>
      </c>
      <c r="L15">
        <v>2.1759119999999998</v>
      </c>
      <c r="M15">
        <v>0.18383527101957498</v>
      </c>
      <c r="N15">
        <v>-0.29959872325491688</v>
      </c>
      <c r="O15">
        <v>0.48371491943518502</v>
      </c>
    </row>
    <row r="16" spans="1:15" x14ac:dyDescent="0.3">
      <c r="A16" s="2" t="s">
        <v>3</v>
      </c>
      <c r="B16" s="30">
        <f t="shared" ref="B16:B74" si="0">1+B4</f>
        <v>2</v>
      </c>
      <c r="C16">
        <v>2013</v>
      </c>
      <c r="D16" s="10">
        <v>109</v>
      </c>
      <c r="E16" s="11">
        <v>27305.1</v>
      </c>
      <c r="F16" s="13">
        <f>AVERAGE(F20:F22)</f>
        <v>7.166666666666667</v>
      </c>
      <c r="G16" s="20">
        <f>AVERAGE(G20:G23)</f>
        <v>103.88</v>
      </c>
      <c r="H16" s="12">
        <v>1.4</v>
      </c>
      <c r="I16" s="23">
        <v>528731.84</v>
      </c>
      <c r="J16" s="34">
        <f>AVERAGE(J21:J22)</f>
        <v>6.15</v>
      </c>
      <c r="K16">
        <v>100.1</v>
      </c>
      <c r="L16">
        <v>7.9984E-2</v>
      </c>
      <c r="M16">
        <v>0.78175644591340188</v>
      </c>
      <c r="N16">
        <v>0.26214454942066823</v>
      </c>
      <c r="O16">
        <v>0.51691501301666698</v>
      </c>
    </row>
    <row r="17" spans="1:15" x14ac:dyDescent="0.3">
      <c r="A17" s="2" t="s">
        <v>3</v>
      </c>
      <c r="B17" s="30">
        <f t="shared" si="0"/>
        <v>2</v>
      </c>
      <c r="C17">
        <v>2014</v>
      </c>
      <c r="D17" s="10">
        <v>108</v>
      </c>
      <c r="E17" s="11">
        <v>27452</v>
      </c>
      <c r="F17" s="13">
        <f>AVERAGE(F18:F20)</f>
        <v>7.2666666666666657</v>
      </c>
      <c r="G17" s="9">
        <f>AVERAGE(G18:G20)</f>
        <v>100.59333333333332</v>
      </c>
      <c r="H17" s="12">
        <v>1.5</v>
      </c>
      <c r="I17" s="23">
        <v>543525.28</v>
      </c>
      <c r="J17" s="34">
        <f>AVERAGE(J23:J24)</f>
        <v>5.85</v>
      </c>
      <c r="K17">
        <v>99.48</v>
      </c>
      <c r="L17">
        <v>-0.61938099999999996</v>
      </c>
      <c r="M17">
        <v>0.99783293799866613</v>
      </c>
      <c r="N17">
        <v>0.51938375543920756</v>
      </c>
      <c r="O17">
        <v>0.47484784617176701</v>
      </c>
    </row>
    <row r="18" spans="1:15" x14ac:dyDescent="0.3">
      <c r="A18" s="2" t="s">
        <v>3</v>
      </c>
      <c r="B18" s="30">
        <f t="shared" si="0"/>
        <v>2</v>
      </c>
      <c r="C18">
        <v>2015</v>
      </c>
      <c r="D18" s="10">
        <v>106</v>
      </c>
      <c r="E18" s="11">
        <v>27521.200000000001</v>
      </c>
      <c r="F18" s="12">
        <v>7.3</v>
      </c>
      <c r="G18" s="14">
        <v>100</v>
      </c>
      <c r="H18" s="12">
        <v>1.5</v>
      </c>
      <c r="I18" s="23">
        <v>497435.05</v>
      </c>
      <c r="J18" s="34">
        <f>AVERAGE(J25:J26)</f>
        <v>7.25</v>
      </c>
      <c r="K18">
        <v>100</v>
      </c>
      <c r="L18">
        <v>0.52271800000000002</v>
      </c>
      <c r="M18">
        <v>1.0667547348890878</v>
      </c>
      <c r="N18">
        <v>0.70803057745108333</v>
      </c>
      <c r="O18">
        <v>0.35556924005829799</v>
      </c>
    </row>
    <row r="19" spans="1:15" x14ac:dyDescent="0.3">
      <c r="A19" s="2" t="s">
        <v>3</v>
      </c>
      <c r="B19" s="30">
        <f t="shared" si="0"/>
        <v>2</v>
      </c>
      <c r="C19">
        <v>2016</v>
      </c>
      <c r="D19" s="10">
        <v>105</v>
      </c>
      <c r="E19" s="11">
        <v>27719.7</v>
      </c>
      <c r="F19" s="12">
        <v>7.4</v>
      </c>
      <c r="G19" s="15">
        <v>100.31</v>
      </c>
      <c r="H19" s="12">
        <v>1.3</v>
      </c>
      <c r="I19" s="23">
        <v>524828.255</v>
      </c>
      <c r="J19" s="33">
        <v>6.8</v>
      </c>
      <c r="K19">
        <v>100.73</v>
      </c>
      <c r="L19">
        <v>0.73</v>
      </c>
      <c r="M19">
        <v>0.86003108201610701</v>
      </c>
      <c r="N19">
        <v>0.59424375896395532</v>
      </c>
      <c r="O19">
        <v>0.263868788565368</v>
      </c>
    </row>
    <row r="20" spans="1:15" x14ac:dyDescent="0.3">
      <c r="A20" s="2" t="s">
        <v>3</v>
      </c>
      <c r="B20" s="30">
        <f t="shared" si="0"/>
        <v>2</v>
      </c>
      <c r="C20">
        <v>2017</v>
      </c>
      <c r="D20" s="10">
        <v>103</v>
      </c>
      <c r="E20" s="11">
        <v>28046.799999999999</v>
      </c>
      <c r="F20" s="12">
        <v>7.1</v>
      </c>
      <c r="G20" s="15">
        <v>101.47</v>
      </c>
      <c r="H20" s="12">
        <v>1.4</v>
      </c>
      <c r="I20" s="23">
        <v>529340.152</v>
      </c>
      <c r="J20" s="33">
        <v>6.3</v>
      </c>
      <c r="K20">
        <v>102.18</v>
      </c>
      <c r="L20">
        <v>1.439492</v>
      </c>
      <c r="M20">
        <v>2.0836148506207621</v>
      </c>
      <c r="N20">
        <v>1.7877954845161952</v>
      </c>
      <c r="O20">
        <v>0.29020211635109</v>
      </c>
    </row>
    <row r="21" spans="1:15" x14ac:dyDescent="0.3">
      <c r="A21" s="2" t="s">
        <v>3</v>
      </c>
      <c r="B21" s="30">
        <f t="shared" si="0"/>
        <v>2</v>
      </c>
      <c r="C21">
        <v>2018</v>
      </c>
      <c r="D21" s="10">
        <v>103</v>
      </c>
      <c r="E21" s="11">
        <v>28327.8</v>
      </c>
      <c r="F21" s="12">
        <v>6.9</v>
      </c>
      <c r="G21" s="14">
        <v>103.6</v>
      </c>
      <c r="H21" s="12">
        <v>1.5</v>
      </c>
      <c r="I21" s="23">
        <v>587524.89099999995</v>
      </c>
      <c r="J21" s="33">
        <v>6.3</v>
      </c>
      <c r="K21">
        <v>104.85</v>
      </c>
      <c r="L21">
        <v>2.6130360000000001</v>
      </c>
      <c r="M21">
        <v>1.6459087293270898</v>
      </c>
      <c r="N21">
        <v>1.2821660423702639</v>
      </c>
      <c r="O21">
        <v>0.358494581816163</v>
      </c>
    </row>
    <row r="22" spans="1:15" x14ac:dyDescent="0.3">
      <c r="A22" s="2" t="s">
        <v>3</v>
      </c>
      <c r="B22" s="30">
        <f t="shared" si="0"/>
        <v>2</v>
      </c>
      <c r="C22">
        <v>2019</v>
      </c>
      <c r="D22" s="10">
        <v>105</v>
      </c>
      <c r="E22" s="11">
        <v>28662</v>
      </c>
      <c r="F22" s="12">
        <v>7.5</v>
      </c>
      <c r="G22" s="15">
        <v>104.95</v>
      </c>
      <c r="H22" s="12">
        <v>1.4</v>
      </c>
      <c r="I22" s="23">
        <v>525121.70299999998</v>
      </c>
      <c r="J22" s="33">
        <v>6</v>
      </c>
      <c r="K22">
        <v>107.01</v>
      </c>
      <c r="L22">
        <v>2.0600860000000001</v>
      </c>
      <c r="M22">
        <v>2.0274464763963493</v>
      </c>
      <c r="N22">
        <v>1.6887084533255603</v>
      </c>
      <c r="O22">
        <v>0.33255912902796297</v>
      </c>
    </row>
    <row r="23" spans="1:15" x14ac:dyDescent="0.3">
      <c r="A23" s="2" t="s">
        <v>3</v>
      </c>
      <c r="B23" s="30">
        <f t="shared" si="0"/>
        <v>2</v>
      </c>
      <c r="C23">
        <v>2020</v>
      </c>
      <c r="D23" s="10">
        <v>104</v>
      </c>
      <c r="E23" s="11">
        <v>28645.3</v>
      </c>
      <c r="F23" s="12">
        <v>7.2</v>
      </c>
      <c r="G23" s="14">
        <v>105.5</v>
      </c>
      <c r="H23" s="12">
        <v>1.5</v>
      </c>
      <c r="I23" s="23">
        <v>458544.54200000002</v>
      </c>
      <c r="J23" s="33">
        <v>5.8</v>
      </c>
      <c r="K23">
        <v>108.21</v>
      </c>
      <c r="L23">
        <v>1.121391</v>
      </c>
      <c r="M23">
        <v>-7.4406459304414199</v>
      </c>
      <c r="N23">
        <v>-7.7405675434087584</v>
      </c>
      <c r="O23">
        <v>0.32455778103536198</v>
      </c>
    </row>
    <row r="24" spans="1:15" x14ac:dyDescent="0.3">
      <c r="A24" s="2" t="s">
        <v>3</v>
      </c>
      <c r="B24" s="30">
        <f t="shared" si="0"/>
        <v>2</v>
      </c>
      <c r="C24">
        <v>2021</v>
      </c>
      <c r="D24" s="10">
        <v>101</v>
      </c>
      <c r="E24" s="11">
        <v>29395.200000000001</v>
      </c>
      <c r="F24" s="12">
        <v>6.3</v>
      </c>
      <c r="G24" s="15">
        <v>107.68</v>
      </c>
      <c r="H24" s="12">
        <v>1.5</v>
      </c>
      <c r="I24" s="23">
        <v>482930.63</v>
      </c>
      <c r="J24" s="33">
        <v>5.9</v>
      </c>
      <c r="K24">
        <v>109.74</v>
      </c>
      <c r="L24">
        <v>1.4139170000000001</v>
      </c>
      <c r="M24">
        <v>6.8823378659035512</v>
      </c>
      <c r="N24">
        <v>6.5015522297581612</v>
      </c>
      <c r="O24">
        <v>0.356902332389048</v>
      </c>
    </row>
    <row r="25" spans="1:15" x14ac:dyDescent="0.3">
      <c r="A25" s="2" t="s">
        <v>3</v>
      </c>
      <c r="B25" s="30">
        <f t="shared" si="0"/>
        <v>2</v>
      </c>
      <c r="C25">
        <v>2022</v>
      </c>
      <c r="D25" s="10">
        <v>98</v>
      </c>
      <c r="E25" s="11">
        <v>30102.9</v>
      </c>
      <c r="F25" s="12">
        <v>9.5</v>
      </c>
      <c r="G25" s="15">
        <v>114.04</v>
      </c>
      <c r="H25" s="12">
        <v>1.8</v>
      </c>
      <c r="I25" s="23">
        <v>516516.04300000001</v>
      </c>
      <c r="J25" s="33">
        <v>6.6</v>
      </c>
      <c r="K25">
        <v>123.86</v>
      </c>
      <c r="L25">
        <v>12.866776</v>
      </c>
      <c r="M25">
        <v>2.5708404744396915</v>
      </c>
      <c r="N25">
        <v>2.235989287867838</v>
      </c>
      <c r="O25">
        <v>0.32699249856488699</v>
      </c>
    </row>
    <row r="26" spans="1:15" x14ac:dyDescent="0.3">
      <c r="A26" s="2" t="s">
        <v>3</v>
      </c>
      <c r="B26" s="30">
        <f t="shared" si="0"/>
        <v>2</v>
      </c>
      <c r="C26">
        <v>2023</v>
      </c>
      <c r="D26" s="10">
        <v>99</v>
      </c>
      <c r="E26" s="11">
        <v>30423.599999999999</v>
      </c>
      <c r="F26" s="12">
        <v>12.2</v>
      </c>
      <c r="G26" s="14">
        <v>120.5</v>
      </c>
      <c r="H26" s="12">
        <v>1.7</v>
      </c>
      <c r="I26" s="23">
        <v>470010.005</v>
      </c>
      <c r="J26" s="33">
        <v>7.9</v>
      </c>
      <c r="K26">
        <v>133.05000000000001</v>
      </c>
      <c r="L26">
        <v>7.4196669999999996</v>
      </c>
      <c r="M26">
        <v>0.93648750267148273</v>
      </c>
      <c r="N26">
        <v>0.60764918639702614</v>
      </c>
      <c r="O26">
        <v>0.32631920082346799</v>
      </c>
    </row>
    <row r="27" spans="1:15" x14ac:dyDescent="0.3">
      <c r="A27" s="3" t="s">
        <v>4</v>
      </c>
      <c r="B27" s="30">
        <f t="shared" si="0"/>
        <v>3</v>
      </c>
      <c r="C27" s="4">
        <v>2012</v>
      </c>
      <c r="D27" s="10">
        <v>70</v>
      </c>
      <c r="E27" s="12">
        <f>AVERAGE(E28:E30)</f>
        <v>4358.99</v>
      </c>
      <c r="F27" s="13">
        <f>AVERAGE(F36:F38)</f>
        <v>10.833333333333334</v>
      </c>
      <c r="G27" s="20">
        <f>AVERAGE(G36:G38)</f>
        <v>109.59999999999998</v>
      </c>
      <c r="H27" s="12">
        <v>3.4</v>
      </c>
      <c r="I27" s="23">
        <v>60725.53</v>
      </c>
      <c r="J27" s="35">
        <f>AVERAGE(J31:J32)</f>
        <v>16.100000000000001</v>
      </c>
      <c r="K27">
        <v>99.366265999999996</v>
      </c>
      <c r="L27">
        <v>-0.59345199999999998</v>
      </c>
      <c r="M27">
        <v>-8.3311339586698239</v>
      </c>
      <c r="N27">
        <v>-7.8340891798567327</v>
      </c>
      <c r="O27">
        <v>-0.540752950543684</v>
      </c>
    </row>
    <row r="28" spans="1:15" x14ac:dyDescent="0.3">
      <c r="A28" s="3" t="s">
        <v>4</v>
      </c>
      <c r="B28" s="30">
        <f t="shared" si="0"/>
        <v>3</v>
      </c>
      <c r="C28" s="4">
        <v>2013</v>
      </c>
      <c r="D28" s="10">
        <v>71</v>
      </c>
      <c r="E28" s="12">
        <v>4300.67</v>
      </c>
      <c r="F28" s="20">
        <f>AVERAGE(F32:F35)</f>
        <v>12.399999999999999</v>
      </c>
      <c r="G28" s="20">
        <f>AVERAGE(G32:G35)</f>
        <v>101.68</v>
      </c>
      <c r="H28" s="12">
        <v>3.4</v>
      </c>
      <c r="I28" s="23">
        <v>63638.21</v>
      </c>
      <c r="J28" s="35">
        <f>AVERAGE(J33:J34)</f>
        <v>14.950000000000001</v>
      </c>
      <c r="K28">
        <v>98.550552999999994</v>
      </c>
      <c r="L28">
        <v>-0.82091599999999998</v>
      </c>
      <c r="M28">
        <v>-2.2721169221548649</v>
      </c>
      <c r="N28">
        <v>-1.5608962197340901</v>
      </c>
      <c r="O28">
        <v>-0.72512080665808498</v>
      </c>
    </row>
    <row r="29" spans="1:15" x14ac:dyDescent="0.3">
      <c r="A29" s="3" t="s">
        <v>4</v>
      </c>
      <c r="B29" s="30">
        <f t="shared" si="0"/>
        <v>3</v>
      </c>
      <c r="C29" s="4">
        <v>2014</v>
      </c>
      <c r="D29" s="10">
        <v>71</v>
      </c>
      <c r="E29" s="12">
        <v>4453.7299999999996</v>
      </c>
      <c r="F29" s="20">
        <f>AVERAGE(F30:F32)</f>
        <v>13.5</v>
      </c>
      <c r="G29" s="9">
        <f>AVERAGE(G30:G32)</f>
        <v>100.38999999999999</v>
      </c>
      <c r="H29" s="12">
        <v>3.5</v>
      </c>
      <c r="I29" s="23">
        <v>60318.83</v>
      </c>
      <c r="J29" s="35">
        <f>AVERAGE(J35:J36)</f>
        <v>7.6999999999999993</v>
      </c>
      <c r="K29">
        <v>97.381061000000003</v>
      </c>
      <c r="L29">
        <v>-1.1866920000000001</v>
      </c>
      <c r="M29">
        <v>0.79222503835359248</v>
      </c>
      <c r="N29">
        <v>1.4658565283037035</v>
      </c>
      <c r="O29">
        <v>-0.66611329003189101</v>
      </c>
    </row>
    <row r="30" spans="1:15" x14ac:dyDescent="0.3">
      <c r="A30" s="3" t="s">
        <v>4</v>
      </c>
      <c r="B30" s="30">
        <f t="shared" si="0"/>
        <v>3</v>
      </c>
      <c r="C30" s="4">
        <v>2015</v>
      </c>
      <c r="D30" s="10">
        <v>69</v>
      </c>
      <c r="E30" s="12">
        <v>4322.57</v>
      </c>
      <c r="F30" s="12">
        <v>12.9</v>
      </c>
      <c r="G30" s="14">
        <v>100</v>
      </c>
      <c r="H30" s="12">
        <v>3.8</v>
      </c>
      <c r="I30" s="23">
        <v>60318.83</v>
      </c>
      <c r="J30" s="35">
        <f>AVERAGE(J37:J38)</f>
        <v>6.35</v>
      </c>
      <c r="K30">
        <v>100.06736100000001</v>
      </c>
      <c r="L30">
        <v>2.7585440000000001</v>
      </c>
      <c r="M30">
        <v>-0.22830195902689354</v>
      </c>
      <c r="N30">
        <v>0.43122550845156127</v>
      </c>
      <c r="O30">
        <v>-0.65886136087833902</v>
      </c>
    </row>
    <row r="31" spans="1:15" x14ac:dyDescent="0.3">
      <c r="A31" s="3" t="s">
        <v>4</v>
      </c>
      <c r="B31" s="30">
        <f t="shared" si="0"/>
        <v>3</v>
      </c>
      <c r="C31" s="4">
        <v>2016</v>
      </c>
      <c r="D31" s="10">
        <v>67</v>
      </c>
      <c r="E31" s="12">
        <v>4469.51</v>
      </c>
      <c r="F31" s="12">
        <v>14.4</v>
      </c>
      <c r="G31" s="15">
        <v>100.02</v>
      </c>
      <c r="H31" s="12">
        <v>3.5</v>
      </c>
      <c r="I31" s="23">
        <f>AVERAGE(I27:I30)</f>
        <v>61250.350000000006</v>
      </c>
      <c r="J31" s="33">
        <v>15.8</v>
      </c>
      <c r="K31">
        <v>99.262350999999995</v>
      </c>
      <c r="L31">
        <v>-0.80446799999999996</v>
      </c>
      <c r="M31">
        <v>-3.1795212667532269E-2</v>
      </c>
      <c r="N31">
        <v>0.3848514183793128</v>
      </c>
      <c r="O31">
        <v>-0.41591302827712201</v>
      </c>
    </row>
    <row r="32" spans="1:15" x14ac:dyDescent="0.3">
      <c r="A32" s="3" t="s">
        <v>4</v>
      </c>
      <c r="B32" s="30">
        <f t="shared" si="0"/>
        <v>3</v>
      </c>
      <c r="C32" s="4">
        <v>2017</v>
      </c>
      <c r="D32" s="10">
        <v>67</v>
      </c>
      <c r="E32" s="12">
        <v>4446.63</v>
      </c>
      <c r="F32" s="12">
        <v>13.2</v>
      </c>
      <c r="G32" s="15">
        <v>101.15</v>
      </c>
      <c r="H32" s="12">
        <v>3.8</v>
      </c>
      <c r="I32" s="17">
        <f>AVERAGE(I34:I35)</f>
        <v>76384.179999999993</v>
      </c>
      <c r="J32" s="33">
        <v>16.399999999999999</v>
      </c>
      <c r="K32">
        <v>99.739895000000004</v>
      </c>
      <c r="L32">
        <v>0.48109299999999999</v>
      </c>
      <c r="M32">
        <v>1.473124985036975</v>
      </c>
      <c r="N32">
        <v>1.6740204071301434</v>
      </c>
      <c r="O32">
        <v>-0.19778322475979199</v>
      </c>
    </row>
    <row r="33" spans="1:15" x14ac:dyDescent="0.3">
      <c r="A33" s="3" t="s">
        <v>4</v>
      </c>
      <c r="B33" s="30">
        <f t="shared" si="0"/>
        <v>3</v>
      </c>
      <c r="C33" s="4">
        <v>2018</v>
      </c>
      <c r="D33" s="10">
        <v>66</v>
      </c>
      <c r="E33" s="12">
        <v>4650.34</v>
      </c>
      <c r="F33" s="12">
        <v>11.6</v>
      </c>
      <c r="G33" s="15">
        <v>101.94</v>
      </c>
      <c r="H33" s="12">
        <v>3.5</v>
      </c>
      <c r="I33" s="17">
        <f>AVERAGE(I36:I38)</f>
        <v>62077.736666666671</v>
      </c>
      <c r="J33" s="33">
        <v>16.600000000000001</v>
      </c>
      <c r="K33">
        <v>100.11667799999999</v>
      </c>
      <c r="L33">
        <v>0.37776599999999999</v>
      </c>
      <c r="M33">
        <v>2.0646725333835434</v>
      </c>
      <c r="N33">
        <v>2.2719517774123119</v>
      </c>
      <c r="O33">
        <v>-0.20288023825916501</v>
      </c>
    </row>
    <row r="34" spans="1:15" x14ac:dyDescent="0.3">
      <c r="A34" s="3" t="s">
        <v>4</v>
      </c>
      <c r="B34" s="30">
        <f t="shared" si="0"/>
        <v>3</v>
      </c>
      <c r="C34" s="4">
        <v>2019</v>
      </c>
      <c r="D34" s="10">
        <v>66</v>
      </c>
      <c r="E34" s="12">
        <v>4751.96</v>
      </c>
      <c r="F34" s="12">
        <v>12.4</v>
      </c>
      <c r="G34" s="15">
        <v>102.46</v>
      </c>
      <c r="H34" s="12">
        <v>3.7</v>
      </c>
      <c r="I34" s="23">
        <v>82232.460000000006</v>
      </c>
      <c r="J34" s="33">
        <v>13.3</v>
      </c>
      <c r="K34">
        <v>100.446922</v>
      </c>
      <c r="L34">
        <v>0.32985900000000001</v>
      </c>
      <c r="M34">
        <v>2.2771806364456921</v>
      </c>
      <c r="N34">
        <v>2.3849755627160789</v>
      </c>
      <c r="O34">
        <v>-0.105339392724138</v>
      </c>
    </row>
    <row r="35" spans="1:15" x14ac:dyDescent="0.3">
      <c r="A35" s="3" t="s">
        <v>4</v>
      </c>
      <c r="B35" s="30">
        <f t="shared" si="0"/>
        <v>3</v>
      </c>
      <c r="C35" s="4">
        <v>2020</v>
      </c>
      <c r="D35" s="10">
        <v>62</v>
      </c>
      <c r="E35" s="12">
        <v>4629.79</v>
      </c>
      <c r="F35" s="12">
        <v>12.4</v>
      </c>
      <c r="G35" s="15">
        <v>101.17</v>
      </c>
      <c r="H35" s="12">
        <v>3.9</v>
      </c>
      <c r="I35" s="23">
        <v>70535.899999999994</v>
      </c>
      <c r="J35" s="33">
        <v>8.6</v>
      </c>
      <c r="K35">
        <v>101.234126</v>
      </c>
      <c r="L35">
        <v>0.78370099999999998</v>
      </c>
      <c r="M35">
        <v>-9.1962314708258788</v>
      </c>
      <c r="N35">
        <v>-9.0011645268170355</v>
      </c>
      <c r="O35">
        <v>-0.214592106571664</v>
      </c>
    </row>
    <row r="36" spans="1:15" x14ac:dyDescent="0.3">
      <c r="A36" s="3" t="s">
        <v>4</v>
      </c>
      <c r="B36" s="30">
        <f t="shared" si="0"/>
        <v>3</v>
      </c>
      <c r="C36" s="4">
        <v>2021</v>
      </c>
      <c r="D36" s="10">
        <v>64</v>
      </c>
      <c r="E36" s="12">
        <v>4865.5600000000004</v>
      </c>
      <c r="F36" s="12">
        <v>11.6</v>
      </c>
      <c r="G36" s="15">
        <v>101.75</v>
      </c>
      <c r="H36" s="12">
        <v>3.5</v>
      </c>
      <c r="I36" s="23">
        <v>58692.05</v>
      </c>
      <c r="J36" s="33">
        <v>6.8</v>
      </c>
      <c r="K36">
        <v>105.601597</v>
      </c>
      <c r="L36">
        <v>4.3142290000000001</v>
      </c>
      <c r="M36">
        <v>8.6544978531143784</v>
      </c>
      <c r="N36">
        <v>9.9846849509931559</v>
      </c>
      <c r="O36">
        <v>-1.2168024899854399</v>
      </c>
    </row>
    <row r="37" spans="1:15" x14ac:dyDescent="0.3">
      <c r="A37" s="3" t="s">
        <v>4</v>
      </c>
      <c r="B37" s="30">
        <f t="shared" si="0"/>
        <v>3</v>
      </c>
      <c r="C37" s="4">
        <v>2022</v>
      </c>
      <c r="D37" s="10">
        <v>67</v>
      </c>
      <c r="E37" s="12">
        <v>4983.6400000000003</v>
      </c>
      <c r="F37" s="16">
        <v>10</v>
      </c>
      <c r="G37" s="15">
        <v>111.21</v>
      </c>
      <c r="H37" s="12">
        <v>3.8</v>
      </c>
      <c r="I37" s="23">
        <v>65494.83</v>
      </c>
      <c r="J37" s="33">
        <v>6.3</v>
      </c>
      <c r="K37">
        <v>121.944665</v>
      </c>
      <c r="L37">
        <v>15.476156</v>
      </c>
      <c r="M37">
        <v>5.7436491895895898</v>
      </c>
      <c r="N37">
        <v>7.0843300920864039</v>
      </c>
      <c r="O37">
        <v>-1.25988945727074</v>
      </c>
    </row>
    <row r="38" spans="1:15" x14ac:dyDescent="0.3">
      <c r="A38" s="3" t="s">
        <v>4</v>
      </c>
      <c r="B38" s="30">
        <f t="shared" si="0"/>
        <v>3</v>
      </c>
      <c r="C38" s="4">
        <v>2023</v>
      </c>
      <c r="D38" s="10">
        <v>69</v>
      </c>
      <c r="E38" s="12">
        <v>5044.04</v>
      </c>
      <c r="F38" s="12">
        <v>10.9</v>
      </c>
      <c r="G38" s="15">
        <v>115.84</v>
      </c>
      <c r="H38" s="12">
        <v>3.3</v>
      </c>
      <c r="I38" s="23">
        <v>62046.33</v>
      </c>
      <c r="J38" s="33">
        <v>6.4</v>
      </c>
      <c r="K38">
        <v>132.84146799999999</v>
      </c>
      <c r="L38">
        <v>8.9358590000000007</v>
      </c>
      <c r="M38">
        <v>2.3321238825698032</v>
      </c>
      <c r="N38">
        <v>2.6398798195510551</v>
      </c>
      <c r="O38">
        <v>-0.30029093016365599</v>
      </c>
    </row>
    <row r="39" spans="1:15" x14ac:dyDescent="0.3">
      <c r="A39" s="5" t="s">
        <v>5</v>
      </c>
      <c r="B39" s="30">
        <f t="shared" si="0"/>
        <v>4</v>
      </c>
      <c r="C39" s="4">
        <v>2012</v>
      </c>
      <c r="D39" s="10">
        <v>127</v>
      </c>
      <c r="E39" s="17">
        <f>AVERAGE(E40:E42)</f>
        <v>2793.8666666666668</v>
      </c>
      <c r="F39" s="22">
        <f>AVERAGE(F48:F50)</f>
        <v>2.6666666666666665</v>
      </c>
      <c r="G39" s="20">
        <f>AVERAGE(G48:G50)</f>
        <v>112.09999999999998</v>
      </c>
      <c r="H39" s="12">
        <v>1.6</v>
      </c>
      <c r="I39" s="23">
        <v>502631.63</v>
      </c>
      <c r="J39" s="19">
        <f>AVERAGE(J49:J50)</f>
        <v>6.9499999999999993</v>
      </c>
      <c r="K39">
        <v>100.5</v>
      </c>
      <c r="L39">
        <v>2.7607360000000001</v>
      </c>
      <c r="M39">
        <v>-5.4323186932663248E-3</v>
      </c>
      <c r="N39">
        <v>-0.38097714245792247</v>
      </c>
      <c r="O39">
        <v>0.37627224261995501</v>
      </c>
    </row>
    <row r="40" spans="1:15" x14ac:dyDescent="0.3">
      <c r="A40" s="5" t="s">
        <v>5</v>
      </c>
      <c r="B40" s="30">
        <f t="shared" si="0"/>
        <v>4</v>
      </c>
      <c r="C40" s="4">
        <v>2013</v>
      </c>
      <c r="D40" s="10">
        <v>129</v>
      </c>
      <c r="E40" s="12">
        <v>2768.25</v>
      </c>
      <c r="F40" s="13">
        <f>AVERAGE(F44:F47)</f>
        <v>2.0250000000000004</v>
      </c>
      <c r="G40" s="13">
        <f>AVERAGE(G44:G47)</f>
        <v>102.07499999999999</v>
      </c>
      <c r="H40" s="12">
        <v>1.3</v>
      </c>
      <c r="I40" s="23">
        <v>668338.23</v>
      </c>
      <c r="J40" s="32">
        <f>AVERAGE(J47:J48)</f>
        <v>5.25</v>
      </c>
      <c r="K40">
        <v>99.3</v>
      </c>
      <c r="L40">
        <v>-1.1940299999999999</v>
      </c>
      <c r="M40">
        <v>1.3926734701729515</v>
      </c>
      <c r="N40">
        <v>0.97084594808305269</v>
      </c>
      <c r="O40">
        <v>0.41690136075209699</v>
      </c>
    </row>
    <row r="41" spans="1:15" x14ac:dyDescent="0.3">
      <c r="A41" s="5" t="s">
        <v>5</v>
      </c>
      <c r="B41" s="30">
        <f t="shared" si="0"/>
        <v>4</v>
      </c>
      <c r="C41" s="4">
        <v>2014</v>
      </c>
      <c r="D41" s="10">
        <v>128</v>
      </c>
      <c r="E41" s="11">
        <v>2786.2</v>
      </c>
      <c r="F41" s="20">
        <f>AVERAGE(F42:F44)</f>
        <v>1.8</v>
      </c>
      <c r="G41" s="22">
        <f>AVERAGE(G42:G44)</f>
        <v>100.36666666666667</v>
      </c>
      <c r="H41" s="12">
        <v>1.4</v>
      </c>
      <c r="I41" s="23">
        <v>745019.28</v>
      </c>
      <c r="J41" s="19">
        <f>AVERAGE(J45:J46)</f>
        <v>5.3000000000000007</v>
      </c>
      <c r="K41">
        <v>98.7</v>
      </c>
      <c r="L41">
        <v>-0.60423000000000004</v>
      </c>
      <c r="M41">
        <v>1.277999793806444</v>
      </c>
      <c r="N41">
        <v>0.76576611719502807</v>
      </c>
      <c r="O41">
        <v>0.50705328301016295</v>
      </c>
    </row>
    <row r="42" spans="1:15" x14ac:dyDescent="0.3">
      <c r="A42" s="5" t="s">
        <v>5</v>
      </c>
      <c r="B42" s="30">
        <f t="shared" si="0"/>
        <v>4</v>
      </c>
      <c r="C42" s="4">
        <v>2015</v>
      </c>
      <c r="D42" s="10">
        <v>127</v>
      </c>
      <c r="E42" s="12">
        <v>2827.15</v>
      </c>
      <c r="F42" s="12">
        <v>1.7</v>
      </c>
      <c r="G42" s="18">
        <v>100</v>
      </c>
      <c r="H42" s="12">
        <v>0.9</v>
      </c>
      <c r="I42" s="23">
        <v>868890.1</v>
      </c>
      <c r="J42" s="32">
        <f>AVERAGE(J43:J44)</f>
        <v>5.85</v>
      </c>
      <c r="K42">
        <v>99.8</v>
      </c>
      <c r="L42">
        <v>1.1144879999999999</v>
      </c>
      <c r="M42">
        <v>2.1044145871258735</v>
      </c>
      <c r="N42">
        <v>1.3856663444018693</v>
      </c>
      <c r="O42">
        <v>0.706423849687002</v>
      </c>
    </row>
    <row r="43" spans="1:15" x14ac:dyDescent="0.3">
      <c r="A43" s="5" t="s">
        <v>5</v>
      </c>
      <c r="B43" s="30">
        <f t="shared" si="0"/>
        <v>4</v>
      </c>
      <c r="C43" s="4">
        <v>2016</v>
      </c>
      <c r="D43" s="10">
        <v>126</v>
      </c>
      <c r="E43" s="12">
        <v>2873.41</v>
      </c>
      <c r="F43" s="12">
        <v>1.6</v>
      </c>
      <c r="G43" s="18">
        <v>100</v>
      </c>
      <c r="H43" s="12">
        <v>0.9</v>
      </c>
      <c r="I43" s="23">
        <v>670212.82999999996</v>
      </c>
      <c r="J43" s="19">
        <v>5.9</v>
      </c>
      <c r="K43">
        <v>100.9</v>
      </c>
      <c r="L43">
        <v>1.102204</v>
      </c>
      <c r="M43">
        <v>3.0730454747985476</v>
      </c>
      <c r="N43">
        <v>2.2718015007383769</v>
      </c>
      <c r="O43">
        <v>0.78039264413516696</v>
      </c>
    </row>
    <row r="44" spans="1:15" x14ac:dyDescent="0.3">
      <c r="A44" s="5" t="s">
        <v>5</v>
      </c>
      <c r="B44" s="30">
        <f t="shared" si="0"/>
        <v>4</v>
      </c>
      <c r="C44" s="4">
        <v>2017</v>
      </c>
      <c r="D44" s="10">
        <v>128</v>
      </c>
      <c r="E44" s="12">
        <v>2916.64</v>
      </c>
      <c r="F44" s="12">
        <v>2.1</v>
      </c>
      <c r="G44" s="15">
        <v>101.1</v>
      </c>
      <c r="H44" s="12">
        <v>1.3</v>
      </c>
      <c r="I44" s="17">
        <f>AVERAGE(I39:I41)</f>
        <v>638663.04666666663</v>
      </c>
      <c r="J44" s="19">
        <v>5.8</v>
      </c>
      <c r="K44">
        <v>102.9</v>
      </c>
      <c r="L44">
        <v>1.9821610000000001</v>
      </c>
      <c r="M44">
        <v>3.0564772439351628</v>
      </c>
      <c r="N44">
        <v>2.3955906556541606</v>
      </c>
      <c r="O44">
        <v>0.64335090373735604</v>
      </c>
    </row>
    <row r="45" spans="1:15" x14ac:dyDescent="0.3">
      <c r="A45" s="5" t="s">
        <v>5</v>
      </c>
      <c r="B45" s="30">
        <f t="shared" si="0"/>
        <v>4</v>
      </c>
      <c r="C45" s="4">
        <v>2018</v>
      </c>
      <c r="D45" s="10">
        <v>127</v>
      </c>
      <c r="E45" s="12">
        <v>2961.81</v>
      </c>
      <c r="F45" s="12">
        <v>1.5</v>
      </c>
      <c r="G45" s="15">
        <v>101.8</v>
      </c>
      <c r="H45" s="16">
        <v>1</v>
      </c>
      <c r="I45" s="17">
        <f>AVERAGE(I42:I44)</f>
        <v>725921.99222222215</v>
      </c>
      <c r="J45" s="19">
        <v>5.4</v>
      </c>
      <c r="K45">
        <v>102.7</v>
      </c>
      <c r="L45">
        <v>-0.19436300000000001</v>
      </c>
      <c r="M45">
        <v>1.8600074888522613</v>
      </c>
      <c r="N45">
        <v>1.3561960007642142</v>
      </c>
      <c r="O45">
        <v>0.49583892587912898</v>
      </c>
    </row>
    <row r="46" spans="1:15" x14ac:dyDescent="0.3">
      <c r="A46" s="5" t="s">
        <v>5</v>
      </c>
      <c r="B46" s="30">
        <f t="shared" si="0"/>
        <v>4</v>
      </c>
      <c r="C46" s="4">
        <v>2019</v>
      </c>
      <c r="D46" s="10">
        <v>125</v>
      </c>
      <c r="E46" s="12">
        <v>3004.19</v>
      </c>
      <c r="F46" s="12">
        <v>2.2000000000000002</v>
      </c>
      <c r="G46" s="15">
        <v>102.5</v>
      </c>
      <c r="H46" s="12">
        <v>1.2</v>
      </c>
      <c r="I46" s="17">
        <f>AVERAGE(I47:I50)</f>
        <v>538077.76249999995</v>
      </c>
      <c r="J46" s="19">
        <v>5.2</v>
      </c>
      <c r="K46">
        <v>103.6</v>
      </c>
      <c r="L46">
        <v>0.87633899999999998</v>
      </c>
      <c r="M46">
        <v>1.7114009439059004</v>
      </c>
      <c r="N46">
        <v>1.3477924579686942</v>
      </c>
      <c r="O46">
        <v>0.358130915892652</v>
      </c>
    </row>
    <row r="47" spans="1:15" x14ac:dyDescent="0.3">
      <c r="A47" s="5" t="s">
        <v>5</v>
      </c>
      <c r="B47" s="30">
        <f t="shared" si="0"/>
        <v>4</v>
      </c>
      <c r="C47" s="4">
        <v>2020</v>
      </c>
      <c r="D47" s="10">
        <v>132</v>
      </c>
      <c r="E47" s="12">
        <v>2970.85</v>
      </c>
      <c r="F47" s="12">
        <v>2.2999999999999998</v>
      </c>
      <c r="G47" s="15">
        <v>102.9</v>
      </c>
      <c r="H47" s="12">
        <v>1.3</v>
      </c>
      <c r="I47" s="23">
        <v>732665.13</v>
      </c>
      <c r="J47" s="19">
        <v>5</v>
      </c>
      <c r="K47">
        <v>103.8</v>
      </c>
      <c r="L47">
        <v>0.19305</v>
      </c>
      <c r="M47">
        <v>-1.7801059882174997</v>
      </c>
      <c r="N47">
        <v>-2.0661383468241326</v>
      </c>
      <c r="O47">
        <v>0.29164117747663298</v>
      </c>
    </row>
    <row r="48" spans="1:15" x14ac:dyDescent="0.3">
      <c r="A48" s="5" t="s">
        <v>5</v>
      </c>
      <c r="B48" s="30">
        <f t="shared" si="0"/>
        <v>4</v>
      </c>
      <c r="C48" s="4">
        <v>2021</v>
      </c>
      <c r="D48" s="10">
        <v>134</v>
      </c>
      <c r="E48" s="12">
        <v>3039.23</v>
      </c>
      <c r="F48" s="16">
        <v>2</v>
      </c>
      <c r="G48" s="15">
        <v>104.9</v>
      </c>
      <c r="H48" s="16">
        <v>1</v>
      </c>
      <c r="I48" s="23">
        <v>466319.59</v>
      </c>
      <c r="J48" s="19">
        <v>5.5</v>
      </c>
      <c r="K48">
        <v>105.5</v>
      </c>
      <c r="L48">
        <v>1.6377649999999999</v>
      </c>
      <c r="M48">
        <v>7.3820662897755511</v>
      </c>
      <c r="N48">
        <v>6.9176639758825189</v>
      </c>
      <c r="O48">
        <v>0.43341448940972199</v>
      </c>
    </row>
    <row r="49" spans="1:15" x14ac:dyDescent="0.3">
      <c r="A49" s="5" t="s">
        <v>5</v>
      </c>
      <c r="B49" s="30">
        <f t="shared" si="0"/>
        <v>4</v>
      </c>
      <c r="C49" s="4">
        <v>2022</v>
      </c>
      <c r="D49" s="10">
        <v>135</v>
      </c>
      <c r="E49" s="12">
        <v>3160.32</v>
      </c>
      <c r="F49" s="12">
        <v>2.2000000000000002</v>
      </c>
      <c r="G49" s="15">
        <v>113.8</v>
      </c>
      <c r="H49" s="12">
        <v>0.8</v>
      </c>
      <c r="I49" s="23">
        <v>458549.16</v>
      </c>
      <c r="J49" s="19">
        <v>6.8</v>
      </c>
      <c r="K49">
        <v>121.2</v>
      </c>
      <c r="L49">
        <v>14.881517000000001</v>
      </c>
      <c r="M49">
        <v>1.5401731070956686</v>
      </c>
      <c r="N49">
        <v>0.74368205078836525</v>
      </c>
      <c r="O49">
        <v>0.787502464739957</v>
      </c>
    </row>
    <row r="50" spans="1:15" x14ac:dyDescent="0.3">
      <c r="A50" s="5" t="s">
        <v>5</v>
      </c>
      <c r="B50" s="30">
        <f t="shared" si="0"/>
        <v>4</v>
      </c>
      <c r="C50" s="4">
        <v>2023</v>
      </c>
      <c r="D50" s="10">
        <v>125</v>
      </c>
      <c r="E50" s="12">
        <v>3202.37</v>
      </c>
      <c r="F50" s="12">
        <v>3.8</v>
      </c>
      <c r="G50" s="15">
        <v>117.6</v>
      </c>
      <c r="H50" s="12">
        <v>0.8</v>
      </c>
      <c r="I50" s="23">
        <v>494777.17</v>
      </c>
      <c r="J50" s="19">
        <v>7.1</v>
      </c>
      <c r="K50">
        <v>123.9</v>
      </c>
      <c r="L50">
        <v>2.2277230000000001</v>
      </c>
      <c r="M50">
        <v>2.495184331488943</v>
      </c>
      <c r="N50">
        <v>1.738313245272451</v>
      </c>
      <c r="O50">
        <v>0.74118551572005698</v>
      </c>
    </row>
    <row r="51" spans="1:15" x14ac:dyDescent="0.3">
      <c r="A51" s="6" t="s">
        <v>6</v>
      </c>
      <c r="B51" s="30">
        <f t="shared" si="0"/>
        <v>5</v>
      </c>
      <c r="C51" s="4">
        <v>2012</v>
      </c>
      <c r="D51" s="10">
        <v>135</v>
      </c>
      <c r="E51" s="9">
        <f>AVERAGE(E52:E54)</f>
        <v>8733.6666666666661</v>
      </c>
      <c r="F51" s="13">
        <f>AVERAGE(F60:F62)</f>
        <v>2.2666666666666671</v>
      </c>
      <c r="G51" s="20">
        <f>AVERAGE(G60:G62)</f>
        <v>120.19</v>
      </c>
      <c r="H51" s="12">
        <v>1.7</v>
      </c>
      <c r="I51" s="23">
        <v>345244</v>
      </c>
      <c r="J51" s="19">
        <f>AVERAGE(J55:J56)</f>
        <v>5.6</v>
      </c>
      <c r="K51">
        <v>99.26</v>
      </c>
      <c r="L51">
        <v>3.6333259999999998</v>
      </c>
      <c r="M51">
        <v>-0.97787700851382908</v>
      </c>
      <c r="N51">
        <v>-1.3436361876571112</v>
      </c>
      <c r="O51">
        <v>0.37005503477023499</v>
      </c>
    </row>
    <row r="52" spans="1:15" x14ac:dyDescent="0.3">
      <c r="A52" s="6" t="s">
        <v>6</v>
      </c>
      <c r="B52" s="30">
        <f t="shared" si="0"/>
        <v>5</v>
      </c>
      <c r="C52" s="4">
        <v>2013</v>
      </c>
      <c r="D52" s="10">
        <v>136</v>
      </c>
      <c r="E52" s="11">
        <v>8719</v>
      </c>
      <c r="F52" s="20">
        <f>AVERAGE(F56:F59)</f>
        <v>2.1</v>
      </c>
      <c r="G52" s="9">
        <f>AVERAGE(G56:G59)</f>
        <v>104.29</v>
      </c>
      <c r="H52" s="12">
        <v>1.8</v>
      </c>
      <c r="I52" s="23">
        <v>324370</v>
      </c>
      <c r="J52" s="19">
        <f>AVERAGE(J56:J57)</f>
        <v>5.3</v>
      </c>
      <c r="K52">
        <v>99.34</v>
      </c>
      <c r="L52">
        <v>8.0596000000000001E-2</v>
      </c>
      <c r="M52">
        <v>-3.0232451655294312E-2</v>
      </c>
      <c r="N52">
        <v>-0.32453007508087239</v>
      </c>
      <c r="O52">
        <v>0.29482079344148199</v>
      </c>
    </row>
    <row r="53" spans="1:15" x14ac:dyDescent="0.3">
      <c r="A53" s="6" t="s">
        <v>6</v>
      </c>
      <c r="B53" s="30">
        <f t="shared" si="0"/>
        <v>5</v>
      </c>
      <c r="C53" s="4">
        <v>2014</v>
      </c>
      <c r="D53" s="10">
        <v>133</v>
      </c>
      <c r="E53" s="11">
        <v>8706</v>
      </c>
      <c r="F53" s="13">
        <f>AVERAGE(F54:F56)</f>
        <v>2.1333333333333333</v>
      </c>
      <c r="G53" s="9">
        <f>AVERAGE(G54:G56)</f>
        <v>100.50333333333333</v>
      </c>
      <c r="H53" s="12">
        <v>1.8</v>
      </c>
      <c r="I53" s="23">
        <v>375441.3</v>
      </c>
      <c r="J53" s="19">
        <f>AVERAGE(J57:J58)</f>
        <v>5.0999999999999996</v>
      </c>
      <c r="K53">
        <v>99.35</v>
      </c>
      <c r="L53">
        <v>1.0066E-2</v>
      </c>
      <c r="M53">
        <v>1.6126100744912293</v>
      </c>
      <c r="N53">
        <v>1.247636309410737</v>
      </c>
      <c r="O53">
        <v>0.35982817272654799</v>
      </c>
    </row>
    <row r="54" spans="1:15" x14ac:dyDescent="0.3">
      <c r="A54" s="6" t="s">
        <v>6</v>
      </c>
      <c r="B54" s="30">
        <f t="shared" si="0"/>
        <v>5</v>
      </c>
      <c r="C54" s="4">
        <v>2015</v>
      </c>
      <c r="D54" s="10">
        <v>132</v>
      </c>
      <c r="E54" s="11">
        <v>8776</v>
      </c>
      <c r="F54" s="12">
        <v>2.2000000000000002</v>
      </c>
      <c r="G54" s="14">
        <v>100</v>
      </c>
      <c r="H54" s="12">
        <v>1.8</v>
      </c>
      <c r="I54" s="23">
        <v>364989.9</v>
      </c>
      <c r="J54" s="19">
        <f>AVERAGE(J58:J59)</f>
        <v>4.8499999999999996</v>
      </c>
      <c r="K54">
        <v>100.36</v>
      </c>
      <c r="L54">
        <v>1.016608</v>
      </c>
      <c r="M54">
        <v>2.1206052242171722</v>
      </c>
      <c r="N54">
        <v>1.6689877558041104</v>
      </c>
      <c r="O54">
        <v>0.44322008903576898</v>
      </c>
    </row>
    <row r="55" spans="1:15" x14ac:dyDescent="0.3">
      <c r="A55" s="6" t="s">
        <v>6</v>
      </c>
      <c r="B55" s="30">
        <f t="shared" si="0"/>
        <v>5</v>
      </c>
      <c r="C55" s="4">
        <v>2016</v>
      </c>
      <c r="D55" s="10">
        <v>130</v>
      </c>
      <c r="E55" s="11">
        <v>8909</v>
      </c>
      <c r="F55" s="12">
        <v>2.2999999999999998</v>
      </c>
      <c r="G55" s="15">
        <v>100.11</v>
      </c>
      <c r="H55" s="12">
        <v>1.9</v>
      </c>
      <c r="I55" s="23">
        <v>368349.3</v>
      </c>
      <c r="J55" s="19">
        <v>5.7</v>
      </c>
      <c r="K55">
        <v>101.67</v>
      </c>
      <c r="L55">
        <v>1.305301</v>
      </c>
      <c r="M55">
        <v>2.424285765366335</v>
      </c>
      <c r="N55">
        <v>1.8806531808692313</v>
      </c>
      <c r="O55">
        <v>0.53217887960848897</v>
      </c>
    </row>
    <row r="56" spans="1:15" x14ac:dyDescent="0.3">
      <c r="A56" s="6" t="s">
        <v>6</v>
      </c>
      <c r="B56" s="30">
        <f t="shared" si="0"/>
        <v>5</v>
      </c>
      <c r="C56" s="4">
        <v>2017</v>
      </c>
      <c r="D56" s="10">
        <v>130</v>
      </c>
      <c r="E56" s="11">
        <v>9116</v>
      </c>
      <c r="F56" s="12">
        <v>1.9</v>
      </c>
      <c r="G56" s="14">
        <v>101.4</v>
      </c>
      <c r="H56" s="16">
        <v>2</v>
      </c>
      <c r="I56" s="23">
        <v>361841.17</v>
      </c>
      <c r="J56" s="19">
        <v>5.5</v>
      </c>
      <c r="K56">
        <v>104.21</v>
      </c>
      <c r="L56">
        <v>2.4982790000000001</v>
      </c>
      <c r="M56">
        <v>2.7815460987956016</v>
      </c>
      <c r="N56">
        <v>2.1756908215212718</v>
      </c>
      <c r="O56">
        <v>0.59120336616411795</v>
      </c>
    </row>
    <row r="57" spans="1:15" x14ac:dyDescent="0.3">
      <c r="A57" s="6" t="s">
        <v>6</v>
      </c>
      <c r="B57" s="30">
        <f t="shared" si="0"/>
        <v>5</v>
      </c>
      <c r="C57" s="4">
        <v>2018</v>
      </c>
      <c r="D57" s="10">
        <v>130</v>
      </c>
      <c r="E57" s="11">
        <v>9361</v>
      </c>
      <c r="F57" s="12">
        <v>2.1</v>
      </c>
      <c r="G57" s="15">
        <v>103.02</v>
      </c>
      <c r="H57" s="12">
        <v>1.8</v>
      </c>
      <c r="I57" s="23">
        <v>411966.01</v>
      </c>
      <c r="J57" s="19">
        <v>5.0999999999999996</v>
      </c>
      <c r="K57">
        <v>105.28</v>
      </c>
      <c r="L57">
        <v>1.0267729999999999</v>
      </c>
      <c r="M57">
        <v>2.2587403962495216</v>
      </c>
      <c r="N57">
        <v>1.6633574592451481</v>
      </c>
      <c r="O57">
        <v>0.58393340892083201</v>
      </c>
    </row>
    <row r="58" spans="1:15" x14ac:dyDescent="0.3">
      <c r="A58" s="6" t="s">
        <v>6</v>
      </c>
      <c r="B58" s="30">
        <f t="shared" si="0"/>
        <v>5</v>
      </c>
      <c r="C58" s="4">
        <v>2019</v>
      </c>
      <c r="D58" s="10">
        <v>128</v>
      </c>
      <c r="E58" s="11">
        <v>9573</v>
      </c>
      <c r="F58" s="12">
        <v>2.4</v>
      </c>
      <c r="G58" s="15">
        <v>105.78</v>
      </c>
      <c r="H58" s="12">
        <v>1.8</v>
      </c>
      <c r="I58" s="23">
        <v>319036.103</v>
      </c>
      <c r="J58" s="19">
        <v>5.0999999999999996</v>
      </c>
      <c r="K58">
        <v>109.19</v>
      </c>
      <c r="L58">
        <v>3.7139060000000002</v>
      </c>
      <c r="M58">
        <v>2.300091594761966</v>
      </c>
      <c r="N58">
        <v>1.6321429332088968</v>
      </c>
      <c r="O58">
        <v>0.65507157480522005</v>
      </c>
    </row>
    <row r="59" spans="1:15" x14ac:dyDescent="0.3">
      <c r="A59" s="6" t="s">
        <v>6</v>
      </c>
      <c r="B59" s="30">
        <f t="shared" si="0"/>
        <v>5</v>
      </c>
      <c r="C59" s="4">
        <v>2020</v>
      </c>
      <c r="D59" s="10">
        <v>131</v>
      </c>
      <c r="E59" s="11">
        <v>9524</v>
      </c>
      <c r="F59" s="16">
        <v>2</v>
      </c>
      <c r="G59" s="15">
        <v>106.96</v>
      </c>
      <c r="H59" s="12">
        <v>1.7</v>
      </c>
      <c r="I59" s="23">
        <v>308234.56800000003</v>
      </c>
      <c r="J59" s="19">
        <v>4.5999999999999996</v>
      </c>
      <c r="K59">
        <v>109.84</v>
      </c>
      <c r="L59">
        <v>0.59529299999999996</v>
      </c>
      <c r="M59">
        <v>-3.8679533932342309</v>
      </c>
      <c r="N59">
        <v>-4.400525427487338</v>
      </c>
      <c r="O59">
        <v>0.55554079025497005</v>
      </c>
    </row>
    <row r="60" spans="1:15" x14ac:dyDescent="0.3">
      <c r="A60" s="6" t="s">
        <v>6</v>
      </c>
      <c r="B60" s="30">
        <f t="shared" si="0"/>
        <v>5</v>
      </c>
      <c r="C60" s="4">
        <v>2021</v>
      </c>
      <c r="D60" s="10">
        <v>132</v>
      </c>
      <c r="E60" s="11">
        <v>9690</v>
      </c>
      <c r="F60" s="12">
        <v>1.8</v>
      </c>
      <c r="G60" s="15">
        <v>109.98</v>
      </c>
      <c r="H60" s="12">
        <v>1.7</v>
      </c>
      <c r="I60" s="23">
        <v>295116.18400000001</v>
      </c>
      <c r="J60" s="19">
        <v>4.4000000000000004</v>
      </c>
      <c r="K60">
        <v>112.69</v>
      </c>
      <c r="L60">
        <v>2.5946829999999999</v>
      </c>
      <c r="M60">
        <v>6.2768307323052568</v>
      </c>
      <c r="N60">
        <v>5.7219352907288652</v>
      </c>
      <c r="O60">
        <v>0.52349050816875697</v>
      </c>
    </row>
    <row r="61" spans="1:15" x14ac:dyDescent="0.3">
      <c r="A61" s="6" t="s">
        <v>6</v>
      </c>
      <c r="B61" s="30">
        <f t="shared" si="0"/>
        <v>5</v>
      </c>
      <c r="C61" s="4">
        <v>2022</v>
      </c>
      <c r="D61" s="10">
        <v>134</v>
      </c>
      <c r="E61" s="11">
        <v>10069</v>
      </c>
      <c r="F61" s="12">
        <v>2.1</v>
      </c>
      <c r="G61" s="15">
        <v>122.78</v>
      </c>
      <c r="H61" s="12">
        <v>1.6</v>
      </c>
      <c r="I61" s="23">
        <v>298297.69400000002</v>
      </c>
      <c r="J61" s="19">
        <v>4.5</v>
      </c>
      <c r="K61">
        <v>131.62</v>
      </c>
      <c r="L61">
        <v>16.798296000000001</v>
      </c>
      <c r="M61">
        <v>5.0072345904503663</v>
      </c>
      <c r="N61">
        <v>4.0109788481050401</v>
      </c>
      <c r="O61">
        <v>0.95327892285453697</v>
      </c>
    </row>
    <row r="62" spans="1:15" x14ac:dyDescent="0.3">
      <c r="A62" s="6" t="s">
        <v>6</v>
      </c>
      <c r="B62" s="30">
        <f t="shared" si="0"/>
        <v>5</v>
      </c>
      <c r="C62" s="4">
        <v>2023</v>
      </c>
      <c r="D62" s="10">
        <v>133</v>
      </c>
      <c r="E62" s="11">
        <v>10233</v>
      </c>
      <c r="F62" s="12">
        <v>2.9</v>
      </c>
      <c r="G62" s="15">
        <v>127.81</v>
      </c>
      <c r="H62" s="12">
        <v>1.7</v>
      </c>
      <c r="I62" s="23">
        <v>266166.65000000002</v>
      </c>
      <c r="J62" s="19">
        <v>5.5</v>
      </c>
      <c r="K62">
        <v>136.82</v>
      </c>
      <c r="L62">
        <v>3.9507669999999999</v>
      </c>
      <c r="M62">
        <v>7.4560721649490347E-2</v>
      </c>
      <c r="N62">
        <v>-0.91142783303230601</v>
      </c>
      <c r="O62">
        <v>0.99013968670022701</v>
      </c>
    </row>
    <row r="63" spans="1:15" x14ac:dyDescent="0.3">
      <c r="A63" s="7" t="s">
        <v>7</v>
      </c>
      <c r="B63" s="30">
        <f t="shared" si="0"/>
        <v>6</v>
      </c>
      <c r="C63" s="4">
        <v>2012</v>
      </c>
      <c r="D63" s="10">
        <v>103</v>
      </c>
      <c r="E63" s="9">
        <f>AVERAGE(E64:E66)</f>
        <v>24197.533333333336</v>
      </c>
      <c r="F63" s="13">
        <f>AVERAGE(F72:F74)</f>
        <v>7.9333333333333336</v>
      </c>
      <c r="G63" s="22">
        <f>AVERAGE(G72:G74)</f>
        <v>113.36666666666667</v>
      </c>
      <c r="H63" s="12">
        <v>1.9</v>
      </c>
      <c r="I63" s="23">
        <v>195996.2</v>
      </c>
      <c r="J63" s="33">
        <v>2</v>
      </c>
      <c r="K63">
        <v>97.610290000000006</v>
      </c>
      <c r="L63">
        <v>2.6086879999999999</v>
      </c>
      <c r="M63">
        <v>-3.1252387954381646</v>
      </c>
      <c r="N63">
        <v>-3.38600463395791</v>
      </c>
      <c r="O63">
        <v>0.26954123952099601</v>
      </c>
    </row>
    <row r="64" spans="1:15" x14ac:dyDescent="0.3">
      <c r="A64" s="7" t="s">
        <v>7</v>
      </c>
      <c r="B64" s="30">
        <f t="shared" si="0"/>
        <v>6</v>
      </c>
      <c r="C64" s="4">
        <v>2013</v>
      </c>
      <c r="D64" s="10">
        <v>100</v>
      </c>
      <c r="E64" s="11">
        <v>24144</v>
      </c>
      <c r="F64" s="13">
        <f>AVERAGE(F68:F71)</f>
        <v>10.875</v>
      </c>
      <c r="G64" s="20">
        <f>AVERAGE(G68:G71)</f>
        <v>102.5</v>
      </c>
      <c r="H64" s="12">
        <v>2.1</v>
      </c>
      <c r="I64" s="23">
        <v>172906.5</v>
      </c>
      <c r="J64" s="33">
        <v>2</v>
      </c>
      <c r="K64">
        <v>99.264709999999994</v>
      </c>
      <c r="L64">
        <v>1.6949240000000001</v>
      </c>
      <c r="M64">
        <v>-1.8180250610428317</v>
      </c>
      <c r="N64">
        <v>-2.9496289639423736</v>
      </c>
      <c r="O64">
        <v>1.1592511168095001</v>
      </c>
    </row>
    <row r="65" spans="1:15" x14ac:dyDescent="0.3">
      <c r="A65" s="7" t="s">
        <v>7</v>
      </c>
      <c r="B65" s="30">
        <f t="shared" si="0"/>
        <v>6</v>
      </c>
      <c r="C65" s="4">
        <v>2014</v>
      </c>
      <c r="D65" s="10">
        <v>98</v>
      </c>
      <c r="E65" s="11">
        <v>24145.4</v>
      </c>
      <c r="F65" s="13">
        <f>AVERAGE(F66:F68)</f>
        <v>13.166666666666666</v>
      </c>
      <c r="G65" s="22">
        <f>AVERAGE(G66:G68)</f>
        <v>100.39999999999999</v>
      </c>
      <c r="H65" s="12">
        <v>1.9</v>
      </c>
      <c r="I65" s="23">
        <v>177018.6</v>
      </c>
      <c r="J65" s="33">
        <v>2</v>
      </c>
      <c r="K65">
        <v>99.080879999999993</v>
      </c>
      <c r="L65">
        <v>-0.185192</v>
      </c>
      <c r="M65">
        <v>-1.3876397649283945E-3</v>
      </c>
      <c r="N65">
        <v>-0.91468283679360241</v>
      </c>
      <c r="O65">
        <v>0.91750409596243698</v>
      </c>
    </row>
    <row r="66" spans="1:15" x14ac:dyDescent="0.3">
      <c r="A66" s="7" t="s">
        <v>7</v>
      </c>
      <c r="B66" s="30">
        <f t="shared" si="0"/>
        <v>6</v>
      </c>
      <c r="C66" s="4">
        <v>2015</v>
      </c>
      <c r="D66" s="10">
        <v>97</v>
      </c>
      <c r="E66" s="11">
        <v>24303.200000000001</v>
      </c>
      <c r="F66" s="12">
        <v>11.8</v>
      </c>
      <c r="G66" s="18">
        <v>100</v>
      </c>
      <c r="H66" s="16">
        <v>2</v>
      </c>
      <c r="I66" s="23">
        <v>191633.7</v>
      </c>
      <c r="J66" s="33">
        <v>2</v>
      </c>
      <c r="K66">
        <v>100.2757</v>
      </c>
      <c r="L66">
        <v>1.2059040000000001</v>
      </c>
      <c r="M66">
        <v>0.88566763804678317</v>
      </c>
      <c r="N66">
        <v>0.98294421157854117</v>
      </c>
      <c r="O66">
        <v>-9.6376133139209494E-2</v>
      </c>
    </row>
    <row r="67" spans="1:15" x14ac:dyDescent="0.3">
      <c r="A67" s="7" t="s">
        <v>7</v>
      </c>
      <c r="B67" s="30">
        <f t="shared" si="0"/>
        <v>6</v>
      </c>
      <c r="C67" s="4">
        <v>2016</v>
      </c>
      <c r="D67" s="10">
        <v>99</v>
      </c>
      <c r="E67" s="11">
        <v>24650.9</v>
      </c>
      <c r="F67" s="12">
        <v>14.3</v>
      </c>
      <c r="G67" s="15">
        <v>99.9</v>
      </c>
      <c r="H67" s="12">
        <v>1.8</v>
      </c>
      <c r="I67" s="23">
        <v>192602.6</v>
      </c>
      <c r="J67" s="33">
        <v>2</v>
      </c>
      <c r="K67">
        <v>101.1</v>
      </c>
      <c r="L67">
        <v>0.82203400000000004</v>
      </c>
      <c r="M67">
        <v>1.2362211072750995</v>
      </c>
      <c r="N67">
        <v>1.408351493005739</v>
      </c>
      <c r="O67">
        <v>-0.169884073301448</v>
      </c>
    </row>
    <row r="68" spans="1:15" x14ac:dyDescent="0.3">
      <c r="A68" s="7" t="s">
        <v>7</v>
      </c>
      <c r="B68" s="30">
        <f t="shared" si="0"/>
        <v>6</v>
      </c>
      <c r="C68" s="4">
        <v>2017</v>
      </c>
      <c r="D68" s="10">
        <v>98</v>
      </c>
      <c r="E68" s="11">
        <v>24940.799999999999</v>
      </c>
      <c r="F68" s="12">
        <v>13.4</v>
      </c>
      <c r="G68" s="15">
        <v>101.3</v>
      </c>
      <c r="H68" s="12">
        <v>1.9</v>
      </c>
      <c r="I68" s="23">
        <v>192202.6</v>
      </c>
      <c r="J68" s="33">
        <v>2.2000000000000002</v>
      </c>
      <c r="K68">
        <v>102.6</v>
      </c>
      <c r="L68">
        <v>1.4836800000000001</v>
      </c>
      <c r="M68">
        <v>1.6036999464836157</v>
      </c>
      <c r="N68">
        <v>1.7560785357201354</v>
      </c>
      <c r="O68">
        <v>-0.14986111697397</v>
      </c>
    </row>
    <row r="69" spans="1:15" x14ac:dyDescent="0.3">
      <c r="A69" s="7" t="s">
        <v>7</v>
      </c>
      <c r="B69" s="30">
        <f t="shared" si="0"/>
        <v>6</v>
      </c>
      <c r="C69" s="4">
        <v>2018</v>
      </c>
      <c r="D69" s="10">
        <v>97</v>
      </c>
      <c r="E69" s="11">
        <v>25194</v>
      </c>
      <c r="F69" s="12">
        <v>11.1</v>
      </c>
      <c r="G69" s="15">
        <v>102.5</v>
      </c>
      <c r="H69" s="12">
        <v>1.9</v>
      </c>
      <c r="I69" s="23">
        <v>201938.4</v>
      </c>
      <c r="J69" s="33">
        <v>2.2000000000000002</v>
      </c>
      <c r="K69">
        <v>103.4</v>
      </c>
      <c r="L69">
        <v>0.77972699999999995</v>
      </c>
      <c r="M69">
        <v>0.82664669736369945</v>
      </c>
      <c r="N69">
        <v>1.0184637217472101</v>
      </c>
      <c r="O69">
        <v>-0.19006364011379101</v>
      </c>
    </row>
    <row r="70" spans="1:15" x14ac:dyDescent="0.3">
      <c r="A70" s="7" t="s">
        <v>7</v>
      </c>
      <c r="B70" s="30">
        <f t="shared" si="0"/>
        <v>6</v>
      </c>
      <c r="C70" s="4">
        <v>2019</v>
      </c>
      <c r="D70" s="10">
        <v>96</v>
      </c>
      <c r="E70" s="11">
        <v>25349</v>
      </c>
      <c r="F70" s="12">
        <v>9.9</v>
      </c>
      <c r="G70" s="15">
        <v>103.2</v>
      </c>
      <c r="H70" s="12">
        <v>1.8</v>
      </c>
      <c r="I70" s="23">
        <v>180736.5</v>
      </c>
      <c r="J70" s="33">
        <v>2.2000000000000002</v>
      </c>
      <c r="K70">
        <v>104.2</v>
      </c>
      <c r="L70">
        <v>0.77369399999999999</v>
      </c>
      <c r="M70">
        <v>0.42916253437191187</v>
      </c>
      <c r="N70">
        <v>1.5938409575196886</v>
      </c>
      <c r="O70">
        <v>-1.1530284238995201</v>
      </c>
    </row>
    <row r="71" spans="1:15" x14ac:dyDescent="0.3">
      <c r="A71" s="7" t="s">
        <v>7</v>
      </c>
      <c r="B71" s="30">
        <f t="shared" si="0"/>
        <v>6</v>
      </c>
      <c r="C71" s="4">
        <v>2020</v>
      </c>
      <c r="D71" s="10">
        <v>93</v>
      </c>
      <c r="E71" s="11">
        <v>24830.1</v>
      </c>
      <c r="F71" s="12">
        <v>9.1</v>
      </c>
      <c r="G71" s="18">
        <v>103</v>
      </c>
      <c r="H71" s="12">
        <v>1.9</v>
      </c>
      <c r="I71" s="23">
        <v>136771.49340000001</v>
      </c>
      <c r="J71" s="33">
        <v>2.2000000000000002</v>
      </c>
      <c r="K71">
        <v>105</v>
      </c>
      <c r="L71">
        <v>0.76775400000000005</v>
      </c>
      <c r="M71">
        <v>-8.8682212104638722</v>
      </c>
      <c r="N71">
        <v>-8.4232399277993153</v>
      </c>
      <c r="O71">
        <v>-0.48709509171778198</v>
      </c>
    </row>
    <row r="72" spans="1:15" x14ac:dyDescent="0.3">
      <c r="A72" s="7" t="s">
        <v>7</v>
      </c>
      <c r="B72" s="30">
        <f t="shared" si="0"/>
        <v>6</v>
      </c>
      <c r="C72" s="4">
        <v>2021</v>
      </c>
      <c r="D72" s="10">
        <v>96</v>
      </c>
      <c r="E72" s="11">
        <v>25069.4</v>
      </c>
      <c r="F72" s="12">
        <v>7.9</v>
      </c>
      <c r="G72" s="18">
        <v>105</v>
      </c>
      <c r="H72" s="12">
        <v>1.8</v>
      </c>
      <c r="I72" s="23">
        <v>145769.60000000001</v>
      </c>
      <c r="J72" s="33">
        <v>2.2000000000000002</v>
      </c>
      <c r="K72">
        <v>108</v>
      </c>
      <c r="L72">
        <v>2.8571430000000002</v>
      </c>
      <c r="M72">
        <v>8.9310620660077973</v>
      </c>
      <c r="N72">
        <v>9.4941610424522622</v>
      </c>
      <c r="O72">
        <v>-0.51559999884444396</v>
      </c>
    </row>
    <row r="73" spans="1:15" x14ac:dyDescent="0.3">
      <c r="A73" s="7" t="s">
        <v>7</v>
      </c>
      <c r="B73" s="30">
        <f t="shared" si="0"/>
        <v>6</v>
      </c>
      <c r="C73" s="4">
        <v>2022</v>
      </c>
      <c r="D73" s="10">
        <v>98</v>
      </c>
      <c r="E73" s="11">
        <v>25554.3</v>
      </c>
      <c r="F73" s="12">
        <v>7.5</v>
      </c>
      <c r="G73" s="15">
        <v>114.2</v>
      </c>
      <c r="H73" s="12">
        <v>1.9</v>
      </c>
      <c r="I73" s="23">
        <v>132940.29999999999</v>
      </c>
      <c r="J73" s="33">
        <v>2.2000000000000002</v>
      </c>
      <c r="K73">
        <v>122.2</v>
      </c>
      <c r="L73">
        <v>13.148148000000001</v>
      </c>
      <c r="M73">
        <v>4.6617626511369537</v>
      </c>
      <c r="N73">
        <v>4.8737086162536087</v>
      </c>
      <c r="O73">
        <v>-0.20230086688254001</v>
      </c>
    </row>
    <row r="74" spans="1:15" x14ac:dyDescent="0.3">
      <c r="A74" s="7" t="s">
        <v>7</v>
      </c>
      <c r="B74" s="30">
        <f t="shared" si="0"/>
        <v>6</v>
      </c>
      <c r="C74" s="4">
        <v>2023</v>
      </c>
      <c r="D74" s="10">
        <v>98</v>
      </c>
      <c r="E74" s="11">
        <v>26030</v>
      </c>
      <c r="F74" s="12">
        <v>8.4</v>
      </c>
      <c r="G74" s="15">
        <v>120.9</v>
      </c>
      <c r="H74" s="12">
        <v>1.9</v>
      </c>
      <c r="I74" s="23">
        <v>120856.6</v>
      </c>
      <c r="J74" s="33">
        <v>2</v>
      </c>
      <c r="K74">
        <v>129.4</v>
      </c>
      <c r="L74">
        <v>5.8919800000000002</v>
      </c>
      <c r="M74">
        <v>0.69763299419678049</v>
      </c>
      <c r="N74">
        <v>0.73209929077313518</v>
      </c>
      <c r="O74">
        <v>-3.4221657867227501E-2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68CB-85E3-4646-8DF7-0ECCE1CE4361}">
  <dimension ref="A2:X20"/>
  <sheetViews>
    <sheetView tabSelected="1" topLeftCell="C11" workbookViewId="0">
      <selection activeCell="F20" sqref="F20"/>
    </sheetView>
  </sheetViews>
  <sheetFormatPr defaultRowHeight="14.4" x14ac:dyDescent="0.3"/>
  <sheetData>
    <row r="2" spans="1:24" ht="14.4" customHeight="1" x14ac:dyDescent="0.3">
      <c r="A2" s="8" t="s">
        <v>8</v>
      </c>
      <c r="B2" s="47" t="s">
        <v>14</v>
      </c>
      <c r="C2" s="47"/>
      <c r="D2" s="47"/>
      <c r="E2" s="47"/>
      <c r="F2" s="47"/>
      <c r="G2" s="47"/>
      <c r="H2" s="47"/>
      <c r="I2" s="47"/>
      <c r="J2" s="47"/>
      <c r="K2" s="47"/>
      <c r="L2" s="47"/>
      <c r="M2" s="47"/>
      <c r="N2" s="47"/>
      <c r="O2" s="47"/>
      <c r="P2" s="47"/>
      <c r="Q2" s="47"/>
      <c r="R2" s="47"/>
      <c r="S2" s="47"/>
      <c r="T2" s="47"/>
      <c r="U2" s="47"/>
      <c r="V2" s="47"/>
      <c r="W2" s="47"/>
      <c r="X2" s="47"/>
    </row>
    <row r="3" spans="1:24" ht="14.4" customHeight="1" x14ac:dyDescent="0.3">
      <c r="A3" s="8" t="s">
        <v>9</v>
      </c>
      <c r="B3" s="45" t="s">
        <v>15</v>
      </c>
      <c r="C3" s="46"/>
      <c r="D3" s="46"/>
      <c r="E3" s="46"/>
      <c r="F3" s="46"/>
      <c r="G3" s="46"/>
      <c r="H3" s="46"/>
      <c r="I3" s="46"/>
      <c r="J3" s="46"/>
      <c r="K3" s="46"/>
      <c r="L3" s="46"/>
      <c r="M3" s="46"/>
      <c r="N3" s="46"/>
      <c r="O3" s="46"/>
    </row>
    <row r="4" spans="1:24" x14ac:dyDescent="0.3">
      <c r="A4" s="8" t="s">
        <v>10</v>
      </c>
      <c r="B4" s="25" t="s">
        <v>16</v>
      </c>
      <c r="I4" s="25" t="s">
        <v>17</v>
      </c>
      <c r="J4" s="24"/>
      <c r="K4" s="24"/>
      <c r="L4" s="24"/>
      <c r="M4" s="24"/>
    </row>
    <row r="5" spans="1:24" x14ac:dyDescent="0.3">
      <c r="A5" s="8" t="s">
        <v>11</v>
      </c>
      <c r="B5" s="26" t="s">
        <v>18</v>
      </c>
      <c r="K5" s="27" t="s">
        <v>19</v>
      </c>
    </row>
    <row r="6" spans="1:24" x14ac:dyDescent="0.3">
      <c r="A6" s="8" t="s">
        <v>12</v>
      </c>
      <c r="B6" s="28" t="s">
        <v>21</v>
      </c>
      <c r="F6" s="28" t="s">
        <v>20</v>
      </c>
    </row>
    <row r="7" spans="1:24" x14ac:dyDescent="0.3">
      <c r="A7" s="8" t="s">
        <v>13</v>
      </c>
      <c r="B7" s="28" t="s">
        <v>23</v>
      </c>
      <c r="D7" s="28" t="s">
        <v>22</v>
      </c>
    </row>
    <row r="9" spans="1:24" x14ac:dyDescent="0.3">
      <c r="C9" t="s">
        <v>24</v>
      </c>
      <c r="H9" t="s">
        <v>46</v>
      </c>
    </row>
    <row r="10" spans="1:24" ht="34.799999999999997" customHeight="1" x14ac:dyDescent="0.3">
      <c r="C10" s="44" t="s">
        <v>25</v>
      </c>
      <c r="D10" s="44"/>
      <c r="E10" s="44"/>
      <c r="F10" s="44"/>
      <c r="G10" s="44"/>
      <c r="H10" s="44"/>
      <c r="I10" s="44"/>
      <c r="J10" s="44"/>
      <c r="K10" s="44"/>
      <c r="L10" s="44"/>
      <c r="M10" s="44"/>
      <c r="N10" s="44"/>
      <c r="O10" s="44"/>
      <c r="P10" s="44"/>
      <c r="Q10" s="44"/>
      <c r="R10" s="44"/>
      <c r="S10" s="44"/>
    </row>
    <row r="11" spans="1:24" x14ac:dyDescent="0.3">
      <c r="C11" s="29"/>
    </row>
    <row r="12" spans="1:24" ht="19.8" customHeight="1" x14ac:dyDescent="0.3">
      <c r="C12" s="44" t="s">
        <v>26</v>
      </c>
      <c r="D12" s="44"/>
      <c r="E12" s="44"/>
      <c r="F12" s="44"/>
      <c r="G12" s="44"/>
      <c r="H12" s="44"/>
      <c r="I12" s="44"/>
      <c r="J12" s="44"/>
      <c r="K12" s="44"/>
      <c r="L12" s="44"/>
      <c r="M12" s="44"/>
      <c r="N12" s="44"/>
      <c r="O12" s="44"/>
      <c r="P12" s="44"/>
      <c r="Q12" s="44"/>
      <c r="R12" s="44"/>
      <c r="S12" s="44"/>
    </row>
    <row r="13" spans="1:24" ht="163.80000000000001" customHeight="1" x14ac:dyDescent="0.3">
      <c r="C13" s="44" t="s">
        <v>27</v>
      </c>
      <c r="D13" s="44"/>
      <c r="E13" s="44"/>
      <c r="F13" s="44"/>
      <c r="G13" s="44"/>
      <c r="H13" s="44"/>
      <c r="I13" s="44"/>
      <c r="J13" s="44"/>
      <c r="K13" s="44"/>
      <c r="L13" s="44"/>
      <c r="M13" s="44"/>
      <c r="N13" s="44"/>
      <c r="O13" s="44"/>
      <c r="P13" s="44"/>
      <c r="Q13" s="44"/>
      <c r="R13" s="44"/>
      <c r="S13" s="44"/>
    </row>
    <row r="14" spans="1:24" x14ac:dyDescent="0.3">
      <c r="C14" t="s">
        <v>30</v>
      </c>
    </row>
    <row r="15" spans="1:24" x14ac:dyDescent="0.3">
      <c r="C15" t="s">
        <v>32</v>
      </c>
    </row>
    <row r="16" spans="1:24" x14ac:dyDescent="0.3">
      <c r="C16" t="s">
        <v>29</v>
      </c>
    </row>
    <row r="20" spans="6:6" x14ac:dyDescent="0.3">
      <c r="F20" t="s">
        <v>47</v>
      </c>
    </row>
  </sheetData>
  <mergeCells count="5">
    <mergeCell ref="C10:S10"/>
    <mergeCell ref="C12:S12"/>
    <mergeCell ref="C13:S13"/>
    <mergeCell ref="B3:O3"/>
    <mergeCell ref="B2:X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06586-CB3E-4318-B08D-F74327C9C663}">
  <dimension ref="A2:J74"/>
  <sheetViews>
    <sheetView zoomScaleNormal="100" workbookViewId="0">
      <selection activeCell="N25" sqref="N25"/>
    </sheetView>
  </sheetViews>
  <sheetFormatPr defaultRowHeight="14.4" x14ac:dyDescent="0.3"/>
  <cols>
    <col min="1" max="1" width="10.44140625" bestFit="1" customWidth="1"/>
    <col min="2" max="2" width="7.109375" customWidth="1"/>
    <col min="5" max="5" width="11" customWidth="1"/>
    <col min="6" max="6" width="10" customWidth="1"/>
    <col min="8" max="8" width="16.5546875" customWidth="1"/>
  </cols>
  <sheetData>
    <row r="2" spans="1:10" x14ac:dyDescent="0.3">
      <c r="A2" s="8" t="s">
        <v>0</v>
      </c>
      <c r="B2" s="8" t="s">
        <v>28</v>
      </c>
      <c r="C2" s="8" t="s">
        <v>1</v>
      </c>
      <c r="D2" s="8" t="s">
        <v>8</v>
      </c>
      <c r="E2" s="8" t="s">
        <v>9</v>
      </c>
      <c r="F2" s="8" t="s">
        <v>10</v>
      </c>
      <c r="G2" s="8" t="s">
        <v>12</v>
      </c>
      <c r="H2" s="8" t="s">
        <v>13</v>
      </c>
      <c r="I2" s="8" t="s">
        <v>35</v>
      </c>
      <c r="J2" s="8" t="s">
        <v>37</v>
      </c>
    </row>
    <row r="3" spans="1:10" x14ac:dyDescent="0.3">
      <c r="A3" s="1" t="s">
        <v>2</v>
      </c>
      <c r="B3" s="30">
        <v>1</v>
      </c>
      <c r="C3">
        <v>2012</v>
      </c>
      <c r="D3" s="10">
        <v>91</v>
      </c>
      <c r="E3" s="11">
        <f>AVERAGE(E4:E6)</f>
        <v>18204.766666666666</v>
      </c>
      <c r="F3" s="13">
        <f>AVERAGE(F11:F14)</f>
        <v>5.4750000000000005</v>
      </c>
      <c r="G3" s="12">
        <v>2.4</v>
      </c>
      <c r="H3" s="23">
        <v>757827.64</v>
      </c>
      <c r="I3">
        <v>-2.8651136729106952</v>
      </c>
      <c r="J3">
        <v>6.4925962561723199E-2</v>
      </c>
    </row>
    <row r="4" spans="1:10" x14ac:dyDescent="0.3">
      <c r="A4" s="1" t="s">
        <v>2</v>
      </c>
      <c r="B4" s="30">
        <v>1</v>
      </c>
      <c r="C4">
        <v>2013</v>
      </c>
      <c r="D4" s="10">
        <v>90</v>
      </c>
      <c r="E4" s="11">
        <v>17906.900000000001</v>
      </c>
      <c r="F4" s="13">
        <f>AVERAGE(F8:F11)</f>
        <v>4.125</v>
      </c>
      <c r="G4" s="12">
        <v>2.6</v>
      </c>
      <c r="H4" s="23">
        <v>904125.82</v>
      </c>
      <c r="I4">
        <v>-1.4273221918188028</v>
      </c>
      <c r="J4">
        <v>-0.32766903957968702</v>
      </c>
    </row>
    <row r="5" spans="1:10" x14ac:dyDescent="0.3">
      <c r="A5" s="1" t="s">
        <v>2</v>
      </c>
      <c r="B5" s="30">
        <v>1</v>
      </c>
      <c r="C5">
        <v>2014</v>
      </c>
      <c r="D5" s="10">
        <v>90</v>
      </c>
      <c r="E5" s="11">
        <v>18092.599999999999</v>
      </c>
      <c r="F5" s="21">
        <f>AVERAGE(F6:F8)</f>
        <v>3.0666666666666664</v>
      </c>
      <c r="G5" s="12">
        <v>2.5</v>
      </c>
      <c r="H5" s="23">
        <v>1108830.3999999999</v>
      </c>
      <c r="I5">
        <v>1.5204859227981871</v>
      </c>
      <c r="J5">
        <v>-0.29895105908803599</v>
      </c>
    </row>
    <row r="6" spans="1:10" x14ac:dyDescent="0.3">
      <c r="A6" s="1" t="s">
        <v>2</v>
      </c>
      <c r="B6" s="30">
        <v>1</v>
      </c>
      <c r="C6">
        <v>2015</v>
      </c>
      <c r="D6" s="10">
        <v>91</v>
      </c>
      <c r="E6" s="11">
        <v>18614.8</v>
      </c>
      <c r="F6" s="12">
        <v>2.6</v>
      </c>
      <c r="G6" s="12">
        <v>2.7</v>
      </c>
      <c r="H6" s="23">
        <v>901511.86</v>
      </c>
      <c r="I6">
        <v>4.0608666971856877</v>
      </c>
      <c r="J6">
        <v>-7.7588861590047006E-2</v>
      </c>
    </row>
    <row r="7" spans="1:10" x14ac:dyDescent="0.3">
      <c r="A7" s="1" t="s">
        <v>2</v>
      </c>
      <c r="B7" s="30">
        <v>1</v>
      </c>
      <c r="C7">
        <v>2016</v>
      </c>
      <c r="D7" s="10">
        <v>92</v>
      </c>
      <c r="E7" s="11">
        <v>19012.7</v>
      </c>
      <c r="F7" s="12">
        <v>2.9</v>
      </c>
      <c r="G7" s="12">
        <v>2.8</v>
      </c>
      <c r="H7" s="23">
        <v>859744.94539999997</v>
      </c>
      <c r="I7">
        <v>2.9151560280817392</v>
      </c>
      <c r="J7">
        <v>8.4430150068073598E-2</v>
      </c>
    </row>
    <row r="8" spans="1:10" x14ac:dyDescent="0.3">
      <c r="A8" s="1" t="s">
        <v>2</v>
      </c>
      <c r="B8" s="30">
        <v>1</v>
      </c>
      <c r="C8">
        <v>2017</v>
      </c>
      <c r="D8" s="10">
        <v>93</v>
      </c>
      <c r="E8" s="11">
        <v>19512.3</v>
      </c>
      <c r="F8" s="12">
        <v>3.7</v>
      </c>
      <c r="G8" s="12">
        <v>2.8</v>
      </c>
      <c r="H8" s="23">
        <v>902162.69</v>
      </c>
      <c r="I8">
        <v>2.8960420808163008</v>
      </c>
      <c r="J8">
        <v>0.23458792296856301</v>
      </c>
    </row>
    <row r="9" spans="1:10" x14ac:dyDescent="0.3">
      <c r="A9" s="1" t="s">
        <v>2</v>
      </c>
      <c r="B9" s="30">
        <v>1</v>
      </c>
      <c r="C9">
        <v>2018</v>
      </c>
      <c r="D9" s="10">
        <v>91</v>
      </c>
      <c r="E9" s="11">
        <v>19938.400000000001</v>
      </c>
      <c r="F9" s="12">
        <v>3.6</v>
      </c>
      <c r="G9" s="12">
        <v>2.7</v>
      </c>
      <c r="H9" s="23">
        <v>879961.32400000002</v>
      </c>
      <c r="I9">
        <v>2.3954112036424675</v>
      </c>
      <c r="J9">
        <v>0.43798299372869798</v>
      </c>
    </row>
    <row r="10" spans="1:10" x14ac:dyDescent="0.3">
      <c r="A10" s="1" t="s">
        <v>2</v>
      </c>
      <c r="B10" s="30">
        <v>1</v>
      </c>
      <c r="C10">
        <v>2019</v>
      </c>
      <c r="D10" s="10">
        <v>91</v>
      </c>
      <c r="E10" s="11">
        <v>20467.099999999999</v>
      </c>
      <c r="F10" s="12">
        <v>3.8</v>
      </c>
      <c r="G10" s="12">
        <v>2.5</v>
      </c>
      <c r="H10" s="23">
        <v>837216.34400000004</v>
      </c>
      <c r="I10">
        <v>1.9611785315134966</v>
      </c>
      <c r="J10">
        <v>0.71771563710349895</v>
      </c>
    </row>
    <row r="11" spans="1:10" x14ac:dyDescent="0.3">
      <c r="A11" s="1" t="s">
        <v>2</v>
      </c>
      <c r="B11" s="30">
        <v>1</v>
      </c>
      <c r="C11">
        <v>2020</v>
      </c>
      <c r="D11" s="10">
        <v>83</v>
      </c>
      <c r="E11" s="11">
        <v>19567</v>
      </c>
      <c r="F11" s="12">
        <v>5.4</v>
      </c>
      <c r="G11" s="12">
        <v>2.8</v>
      </c>
      <c r="H11" s="23">
        <v>748294.99269999994</v>
      </c>
      <c r="I11">
        <v>-10.940070659186645</v>
      </c>
      <c r="J11">
        <v>0.48850213183858499</v>
      </c>
    </row>
    <row r="12" spans="1:10" x14ac:dyDescent="0.3">
      <c r="A12" s="1" t="s">
        <v>2</v>
      </c>
      <c r="B12" s="30">
        <v>1</v>
      </c>
      <c r="C12">
        <v>2021</v>
      </c>
      <c r="D12" s="10">
        <v>85</v>
      </c>
      <c r="E12" s="11">
        <v>20072.5</v>
      </c>
      <c r="F12" s="12">
        <v>4.7</v>
      </c>
      <c r="G12" s="12">
        <v>2.8</v>
      </c>
      <c r="H12" s="23">
        <v>751892.0932</v>
      </c>
      <c r="I12">
        <v>6.6831441850028028</v>
      </c>
      <c r="J12">
        <v>0.105799194264084</v>
      </c>
    </row>
    <row r="13" spans="1:10" x14ac:dyDescent="0.3">
      <c r="A13" s="1" t="s">
        <v>2</v>
      </c>
      <c r="B13" s="30">
        <v>1</v>
      </c>
      <c r="C13">
        <v>2022</v>
      </c>
      <c r="D13" s="10">
        <v>88</v>
      </c>
      <c r="E13" s="11">
        <v>20773.599999999999</v>
      </c>
      <c r="F13" s="12">
        <v>5.4</v>
      </c>
      <c r="G13" s="12">
        <v>2.2999999999999998</v>
      </c>
      <c r="H13" s="23">
        <v>752293.78099999996</v>
      </c>
      <c r="I13">
        <v>6.1793122257296318</v>
      </c>
      <c r="J13">
        <v>0.72148100717686003</v>
      </c>
    </row>
    <row r="14" spans="1:10" x14ac:dyDescent="0.3">
      <c r="A14" s="1" t="s">
        <v>2</v>
      </c>
      <c r="B14" s="30">
        <v>1</v>
      </c>
      <c r="C14">
        <v>2023</v>
      </c>
      <c r="D14" s="10">
        <v>91</v>
      </c>
      <c r="E14" s="11">
        <v>21399.200000000001</v>
      </c>
      <c r="F14" s="12">
        <v>6.4</v>
      </c>
      <c r="G14" s="12">
        <v>2.5</v>
      </c>
      <c r="H14" s="23">
        <v>698485.87659999996</v>
      </c>
      <c r="I14">
        <v>2.675663492582288</v>
      </c>
      <c r="J14">
        <v>1.22528044685694</v>
      </c>
    </row>
    <row r="15" spans="1:10" x14ac:dyDescent="0.3">
      <c r="A15" s="2" t="s">
        <v>3</v>
      </c>
      <c r="B15" s="30">
        <f>1+B3</f>
        <v>2</v>
      </c>
      <c r="C15">
        <v>2012</v>
      </c>
      <c r="D15" s="10">
        <v>108</v>
      </c>
      <c r="E15" s="11">
        <f>AVERAGE(E16:E18)</f>
        <v>27426.100000000002</v>
      </c>
      <c r="F15" s="20">
        <f>AVERAGE(F23:F26)</f>
        <v>8.8000000000000007</v>
      </c>
      <c r="G15" s="12">
        <v>1.5</v>
      </c>
      <c r="H15" s="23">
        <v>461196.38</v>
      </c>
      <c r="I15">
        <v>0.18383527101957498</v>
      </c>
      <c r="J15">
        <v>0.48371491943518502</v>
      </c>
    </row>
    <row r="16" spans="1:10" x14ac:dyDescent="0.3">
      <c r="A16" s="2" t="s">
        <v>3</v>
      </c>
      <c r="B16" s="30">
        <f t="shared" ref="B16:B74" si="0">1+B4</f>
        <v>2</v>
      </c>
      <c r="C16">
        <v>2013</v>
      </c>
      <c r="D16" s="10">
        <v>109</v>
      </c>
      <c r="E16" s="11">
        <v>27305.1</v>
      </c>
      <c r="F16" s="13">
        <f>AVERAGE(F20:F22)</f>
        <v>7.166666666666667</v>
      </c>
      <c r="G16" s="12">
        <v>1.4</v>
      </c>
      <c r="H16" s="23">
        <v>528731.84</v>
      </c>
      <c r="I16">
        <v>0.78175644591340188</v>
      </c>
      <c r="J16">
        <v>0.51691501301666698</v>
      </c>
    </row>
    <row r="17" spans="1:10" x14ac:dyDescent="0.3">
      <c r="A17" s="2" t="s">
        <v>3</v>
      </c>
      <c r="B17" s="30">
        <f t="shared" si="0"/>
        <v>2</v>
      </c>
      <c r="C17">
        <v>2014</v>
      </c>
      <c r="D17" s="10">
        <v>108</v>
      </c>
      <c r="E17" s="11">
        <v>27452</v>
      </c>
      <c r="F17" s="13">
        <f>AVERAGE(F18:F20)</f>
        <v>7.2666666666666657</v>
      </c>
      <c r="G17" s="12">
        <v>1.5</v>
      </c>
      <c r="H17" s="23">
        <v>543525.28</v>
      </c>
      <c r="I17">
        <v>0.99783293799866613</v>
      </c>
      <c r="J17">
        <v>0.47484784617176701</v>
      </c>
    </row>
    <row r="18" spans="1:10" x14ac:dyDescent="0.3">
      <c r="A18" s="2" t="s">
        <v>3</v>
      </c>
      <c r="B18" s="30">
        <f t="shared" si="0"/>
        <v>2</v>
      </c>
      <c r="C18">
        <v>2015</v>
      </c>
      <c r="D18" s="10">
        <v>106</v>
      </c>
      <c r="E18" s="11">
        <v>27521.200000000001</v>
      </c>
      <c r="F18" s="12">
        <v>7.3</v>
      </c>
      <c r="G18" s="12">
        <v>1.5</v>
      </c>
      <c r="H18" s="23">
        <v>497435.05</v>
      </c>
      <c r="I18">
        <v>1.0667547348890878</v>
      </c>
      <c r="J18">
        <v>0.35556924005829799</v>
      </c>
    </row>
    <row r="19" spans="1:10" x14ac:dyDescent="0.3">
      <c r="A19" s="2" t="s">
        <v>3</v>
      </c>
      <c r="B19" s="30">
        <f t="shared" si="0"/>
        <v>2</v>
      </c>
      <c r="C19">
        <v>2016</v>
      </c>
      <c r="D19" s="10">
        <v>105</v>
      </c>
      <c r="E19" s="11">
        <v>27719.7</v>
      </c>
      <c r="F19" s="12">
        <v>7.4</v>
      </c>
      <c r="G19" s="12">
        <v>1.3</v>
      </c>
      <c r="H19" s="23">
        <v>524828.255</v>
      </c>
      <c r="I19">
        <v>0.86003108201610701</v>
      </c>
      <c r="J19">
        <v>0.263868788565368</v>
      </c>
    </row>
    <row r="20" spans="1:10" x14ac:dyDescent="0.3">
      <c r="A20" s="2" t="s">
        <v>3</v>
      </c>
      <c r="B20" s="30">
        <f t="shared" si="0"/>
        <v>2</v>
      </c>
      <c r="C20">
        <v>2017</v>
      </c>
      <c r="D20" s="10">
        <v>103</v>
      </c>
      <c r="E20" s="11">
        <v>28046.799999999999</v>
      </c>
      <c r="F20" s="12">
        <v>7.1</v>
      </c>
      <c r="G20" s="12">
        <v>1.4</v>
      </c>
      <c r="H20" s="23">
        <v>529340.152</v>
      </c>
      <c r="I20">
        <v>2.0836148506207621</v>
      </c>
      <c r="J20">
        <v>0.29020211635109</v>
      </c>
    </row>
    <row r="21" spans="1:10" x14ac:dyDescent="0.3">
      <c r="A21" s="2" t="s">
        <v>3</v>
      </c>
      <c r="B21" s="30">
        <f t="shared" si="0"/>
        <v>2</v>
      </c>
      <c r="C21">
        <v>2018</v>
      </c>
      <c r="D21" s="10">
        <v>103</v>
      </c>
      <c r="E21" s="11">
        <v>28327.8</v>
      </c>
      <c r="F21" s="12">
        <v>6.9</v>
      </c>
      <c r="G21" s="12">
        <v>1.5</v>
      </c>
      <c r="H21" s="23">
        <v>587524.89099999995</v>
      </c>
      <c r="I21">
        <v>1.6459087293270898</v>
      </c>
      <c r="J21">
        <v>0.358494581816163</v>
      </c>
    </row>
    <row r="22" spans="1:10" x14ac:dyDescent="0.3">
      <c r="A22" s="2" t="s">
        <v>3</v>
      </c>
      <c r="B22" s="30">
        <f t="shared" si="0"/>
        <v>2</v>
      </c>
      <c r="C22">
        <v>2019</v>
      </c>
      <c r="D22" s="10">
        <v>105</v>
      </c>
      <c r="E22" s="11">
        <v>28662</v>
      </c>
      <c r="F22" s="12">
        <v>7.5</v>
      </c>
      <c r="G22" s="12">
        <v>1.4</v>
      </c>
      <c r="H22" s="23">
        <v>525121.70299999998</v>
      </c>
      <c r="I22">
        <v>2.0274464763963493</v>
      </c>
      <c r="J22">
        <v>0.33255912902796297</v>
      </c>
    </row>
    <row r="23" spans="1:10" x14ac:dyDescent="0.3">
      <c r="A23" s="2" t="s">
        <v>3</v>
      </c>
      <c r="B23" s="30">
        <f t="shared" si="0"/>
        <v>2</v>
      </c>
      <c r="C23">
        <v>2020</v>
      </c>
      <c r="D23" s="10">
        <v>104</v>
      </c>
      <c r="E23" s="11">
        <v>28645.3</v>
      </c>
      <c r="F23" s="12">
        <v>7.2</v>
      </c>
      <c r="G23" s="12">
        <v>1.5</v>
      </c>
      <c r="H23" s="23">
        <v>458544.54200000002</v>
      </c>
      <c r="I23">
        <v>-7.4406459304414199</v>
      </c>
      <c r="J23">
        <v>0.32455778103536198</v>
      </c>
    </row>
    <row r="24" spans="1:10" x14ac:dyDescent="0.3">
      <c r="A24" s="2" t="s">
        <v>3</v>
      </c>
      <c r="B24" s="30">
        <f t="shared" si="0"/>
        <v>2</v>
      </c>
      <c r="C24">
        <v>2021</v>
      </c>
      <c r="D24" s="10">
        <v>101</v>
      </c>
      <c r="E24" s="11">
        <v>29395.200000000001</v>
      </c>
      <c r="F24" s="12">
        <v>6.3</v>
      </c>
      <c r="G24" s="12">
        <v>1.5</v>
      </c>
      <c r="H24" s="23">
        <v>482930.63</v>
      </c>
      <c r="I24">
        <v>6.8823378659035512</v>
      </c>
      <c r="J24">
        <v>0.356902332389048</v>
      </c>
    </row>
    <row r="25" spans="1:10" x14ac:dyDescent="0.3">
      <c r="A25" s="2" t="s">
        <v>3</v>
      </c>
      <c r="B25" s="30">
        <f t="shared" si="0"/>
        <v>2</v>
      </c>
      <c r="C25">
        <v>2022</v>
      </c>
      <c r="D25" s="10">
        <v>98</v>
      </c>
      <c r="E25" s="11">
        <v>30102.9</v>
      </c>
      <c r="F25" s="12">
        <v>9.5</v>
      </c>
      <c r="G25" s="12">
        <v>1.8</v>
      </c>
      <c r="H25" s="23">
        <v>516516.04300000001</v>
      </c>
      <c r="I25">
        <v>2.5708404744396915</v>
      </c>
      <c r="J25">
        <v>0.32699249856488699</v>
      </c>
    </row>
    <row r="26" spans="1:10" x14ac:dyDescent="0.3">
      <c r="A26" s="2" t="s">
        <v>3</v>
      </c>
      <c r="B26" s="30">
        <f t="shared" si="0"/>
        <v>2</v>
      </c>
      <c r="C26">
        <v>2023</v>
      </c>
      <c r="D26" s="10">
        <v>99</v>
      </c>
      <c r="E26" s="11">
        <v>30423.599999999999</v>
      </c>
      <c r="F26" s="12">
        <v>12.2</v>
      </c>
      <c r="G26" s="12">
        <v>1.7</v>
      </c>
      <c r="H26" s="23">
        <v>470010.005</v>
      </c>
      <c r="I26">
        <v>0.93648750267148273</v>
      </c>
      <c r="J26">
        <v>0.32631920082346799</v>
      </c>
    </row>
    <row r="27" spans="1:10" x14ac:dyDescent="0.3">
      <c r="A27" s="3" t="s">
        <v>4</v>
      </c>
      <c r="B27" s="30">
        <f t="shared" si="0"/>
        <v>3</v>
      </c>
      <c r="C27" s="4">
        <v>2012</v>
      </c>
      <c r="D27" s="10">
        <v>70</v>
      </c>
      <c r="E27" s="12">
        <f>AVERAGE(E28:E30)</f>
        <v>4358.99</v>
      </c>
      <c r="F27" s="13">
        <f>AVERAGE(F36:F38)</f>
        <v>10.833333333333334</v>
      </c>
      <c r="G27" s="12">
        <v>3.4</v>
      </c>
      <c r="H27" s="23">
        <v>60725.53</v>
      </c>
      <c r="I27">
        <v>-8.3311339586698239</v>
      </c>
      <c r="J27">
        <v>-0.540752950543684</v>
      </c>
    </row>
    <row r="28" spans="1:10" x14ac:dyDescent="0.3">
      <c r="A28" s="3" t="s">
        <v>4</v>
      </c>
      <c r="B28" s="30">
        <f t="shared" si="0"/>
        <v>3</v>
      </c>
      <c r="C28" s="4">
        <v>2013</v>
      </c>
      <c r="D28" s="10">
        <v>71</v>
      </c>
      <c r="E28" s="12">
        <v>4300.67</v>
      </c>
      <c r="F28" s="20">
        <f>AVERAGE(F32:F35)</f>
        <v>12.399999999999999</v>
      </c>
      <c r="G28" s="12">
        <v>3.4</v>
      </c>
      <c r="H28" s="23">
        <v>63638.21</v>
      </c>
      <c r="I28">
        <v>-2.2721169221548649</v>
      </c>
      <c r="J28">
        <v>-0.72512080665808498</v>
      </c>
    </row>
    <row r="29" spans="1:10" x14ac:dyDescent="0.3">
      <c r="A29" s="3" t="s">
        <v>4</v>
      </c>
      <c r="B29" s="30">
        <f t="shared" si="0"/>
        <v>3</v>
      </c>
      <c r="C29" s="4">
        <v>2014</v>
      </c>
      <c r="D29" s="10">
        <v>71</v>
      </c>
      <c r="E29" s="12">
        <v>4453.7299999999996</v>
      </c>
      <c r="F29" s="20">
        <f>AVERAGE(F30:F32)</f>
        <v>13.5</v>
      </c>
      <c r="G29" s="12">
        <v>3.5</v>
      </c>
      <c r="H29" s="23">
        <v>60318.83</v>
      </c>
      <c r="I29">
        <v>0.79222503835359248</v>
      </c>
      <c r="J29">
        <v>-0.66611329003189101</v>
      </c>
    </row>
    <row r="30" spans="1:10" x14ac:dyDescent="0.3">
      <c r="A30" s="3" t="s">
        <v>4</v>
      </c>
      <c r="B30" s="30">
        <f t="shared" si="0"/>
        <v>3</v>
      </c>
      <c r="C30" s="4">
        <v>2015</v>
      </c>
      <c r="D30" s="10">
        <v>69</v>
      </c>
      <c r="E30" s="12">
        <v>4322.57</v>
      </c>
      <c r="F30" s="12">
        <v>12.9</v>
      </c>
      <c r="G30" s="12">
        <v>3.8</v>
      </c>
      <c r="H30" s="23">
        <v>60318.83</v>
      </c>
      <c r="I30">
        <v>-0.22830195902689354</v>
      </c>
      <c r="J30">
        <v>-0.65886136087833902</v>
      </c>
    </row>
    <row r="31" spans="1:10" x14ac:dyDescent="0.3">
      <c r="A31" s="3" t="s">
        <v>4</v>
      </c>
      <c r="B31" s="30">
        <f t="shared" si="0"/>
        <v>3</v>
      </c>
      <c r="C31" s="4">
        <v>2016</v>
      </c>
      <c r="D31" s="10">
        <v>67</v>
      </c>
      <c r="E31" s="12">
        <v>4469.51</v>
      </c>
      <c r="F31" s="12">
        <v>14.4</v>
      </c>
      <c r="G31" s="12">
        <v>3.5</v>
      </c>
      <c r="H31" s="23">
        <f>AVERAGE(H27:H30)</f>
        <v>61250.350000000006</v>
      </c>
      <c r="I31">
        <v>-3.1795212667532269E-2</v>
      </c>
      <c r="J31">
        <v>-0.41591302827712201</v>
      </c>
    </row>
    <row r="32" spans="1:10" x14ac:dyDescent="0.3">
      <c r="A32" s="3" t="s">
        <v>4</v>
      </c>
      <c r="B32" s="30">
        <f t="shared" si="0"/>
        <v>3</v>
      </c>
      <c r="C32" s="4">
        <v>2017</v>
      </c>
      <c r="D32" s="10">
        <v>67</v>
      </c>
      <c r="E32" s="12">
        <v>4446.63</v>
      </c>
      <c r="F32" s="12">
        <v>13.2</v>
      </c>
      <c r="G32" s="12">
        <v>3.8</v>
      </c>
      <c r="H32" s="17">
        <f>AVERAGE(H34:H35)</f>
        <v>76384.179999999993</v>
      </c>
      <c r="I32">
        <v>1.473124985036975</v>
      </c>
      <c r="J32">
        <v>-0.19778322475979199</v>
      </c>
    </row>
    <row r="33" spans="1:10" x14ac:dyDescent="0.3">
      <c r="A33" s="3" t="s">
        <v>4</v>
      </c>
      <c r="B33" s="30">
        <f t="shared" si="0"/>
        <v>3</v>
      </c>
      <c r="C33" s="4">
        <v>2018</v>
      </c>
      <c r="D33" s="10">
        <v>66</v>
      </c>
      <c r="E33" s="12">
        <v>4650.34</v>
      </c>
      <c r="F33" s="12">
        <v>11.6</v>
      </c>
      <c r="G33" s="12">
        <v>3.5</v>
      </c>
      <c r="H33" s="17">
        <f>AVERAGE(H36:H38)</f>
        <v>62077.736666666671</v>
      </c>
      <c r="I33">
        <v>2.0646725333835434</v>
      </c>
      <c r="J33">
        <v>-0.20288023825916501</v>
      </c>
    </row>
    <row r="34" spans="1:10" x14ac:dyDescent="0.3">
      <c r="A34" s="3" t="s">
        <v>4</v>
      </c>
      <c r="B34" s="30">
        <f t="shared" si="0"/>
        <v>3</v>
      </c>
      <c r="C34" s="4">
        <v>2019</v>
      </c>
      <c r="D34" s="10">
        <v>66</v>
      </c>
      <c r="E34" s="12">
        <v>4751.96</v>
      </c>
      <c r="F34" s="12">
        <v>12.4</v>
      </c>
      <c r="G34" s="12">
        <v>3.7</v>
      </c>
      <c r="H34" s="23">
        <v>82232.460000000006</v>
      </c>
      <c r="I34">
        <v>2.2771806364456921</v>
      </c>
      <c r="J34">
        <v>-0.105339392724138</v>
      </c>
    </row>
    <row r="35" spans="1:10" x14ac:dyDescent="0.3">
      <c r="A35" s="3" t="s">
        <v>4</v>
      </c>
      <c r="B35" s="30">
        <f t="shared" si="0"/>
        <v>3</v>
      </c>
      <c r="C35" s="4">
        <v>2020</v>
      </c>
      <c r="D35" s="10">
        <v>62</v>
      </c>
      <c r="E35" s="12">
        <v>4629.79</v>
      </c>
      <c r="F35" s="12">
        <v>12.4</v>
      </c>
      <c r="G35" s="12">
        <v>3.9</v>
      </c>
      <c r="H35" s="23">
        <v>70535.899999999994</v>
      </c>
      <c r="I35">
        <v>-9.1962314708258788</v>
      </c>
      <c r="J35">
        <v>-0.214592106571664</v>
      </c>
    </row>
    <row r="36" spans="1:10" x14ac:dyDescent="0.3">
      <c r="A36" s="3" t="s">
        <v>4</v>
      </c>
      <c r="B36" s="30">
        <f t="shared" si="0"/>
        <v>3</v>
      </c>
      <c r="C36" s="4">
        <v>2021</v>
      </c>
      <c r="D36" s="10">
        <v>64</v>
      </c>
      <c r="E36" s="12">
        <v>4865.5600000000004</v>
      </c>
      <c r="F36" s="12">
        <v>11.6</v>
      </c>
      <c r="G36" s="12">
        <v>3.5</v>
      </c>
      <c r="H36" s="23">
        <v>58692.05</v>
      </c>
      <c r="I36">
        <v>8.6544978531143784</v>
      </c>
      <c r="J36">
        <v>-1.2168024899854399</v>
      </c>
    </row>
    <row r="37" spans="1:10" x14ac:dyDescent="0.3">
      <c r="A37" s="3" t="s">
        <v>4</v>
      </c>
      <c r="B37" s="30">
        <f t="shared" si="0"/>
        <v>3</v>
      </c>
      <c r="C37" s="4">
        <v>2022</v>
      </c>
      <c r="D37" s="10">
        <v>67</v>
      </c>
      <c r="E37" s="12">
        <v>4983.6400000000003</v>
      </c>
      <c r="F37" s="16">
        <v>10</v>
      </c>
      <c r="G37" s="12">
        <v>3.8</v>
      </c>
      <c r="H37" s="23">
        <v>65494.83</v>
      </c>
      <c r="I37">
        <v>5.7436491895895898</v>
      </c>
      <c r="J37">
        <v>-1.25988945727074</v>
      </c>
    </row>
    <row r="38" spans="1:10" x14ac:dyDescent="0.3">
      <c r="A38" s="3" t="s">
        <v>4</v>
      </c>
      <c r="B38" s="30">
        <f t="shared" si="0"/>
        <v>3</v>
      </c>
      <c r="C38" s="4">
        <v>2023</v>
      </c>
      <c r="D38" s="10">
        <v>69</v>
      </c>
      <c r="E38" s="12">
        <v>5044.04</v>
      </c>
      <c r="F38" s="12">
        <v>10.9</v>
      </c>
      <c r="G38" s="12">
        <v>3.3</v>
      </c>
      <c r="H38" s="23">
        <v>62046.33</v>
      </c>
      <c r="I38">
        <v>2.3321238825698032</v>
      </c>
      <c r="J38">
        <v>-0.30029093016365599</v>
      </c>
    </row>
    <row r="39" spans="1:10" x14ac:dyDescent="0.3">
      <c r="A39" s="5" t="s">
        <v>5</v>
      </c>
      <c r="B39" s="30">
        <f t="shared" si="0"/>
        <v>4</v>
      </c>
      <c r="C39" s="4">
        <v>2012</v>
      </c>
      <c r="D39" s="10">
        <v>127</v>
      </c>
      <c r="E39" s="17">
        <f>AVERAGE(E40:E42)</f>
        <v>2793.8666666666668</v>
      </c>
      <c r="F39" s="22">
        <f>AVERAGE(F48:F50)</f>
        <v>2.6666666666666665</v>
      </c>
      <c r="G39" s="12">
        <v>1.6</v>
      </c>
      <c r="H39" s="23">
        <v>502631.63</v>
      </c>
      <c r="I39">
        <v>-5.4323186932663248E-3</v>
      </c>
      <c r="J39">
        <v>0.37627224261995501</v>
      </c>
    </row>
    <row r="40" spans="1:10" x14ac:dyDescent="0.3">
      <c r="A40" s="5" t="s">
        <v>5</v>
      </c>
      <c r="B40" s="30">
        <f t="shared" si="0"/>
        <v>4</v>
      </c>
      <c r="C40" s="4">
        <v>2013</v>
      </c>
      <c r="D40" s="10">
        <v>129</v>
      </c>
      <c r="E40" s="12">
        <v>2768.25</v>
      </c>
      <c r="F40" s="13">
        <f>AVERAGE(F44:F47)</f>
        <v>2.0250000000000004</v>
      </c>
      <c r="G40" s="12">
        <v>1.3</v>
      </c>
      <c r="H40" s="23">
        <v>668338.23</v>
      </c>
      <c r="I40">
        <v>1.3926734701729515</v>
      </c>
      <c r="J40">
        <v>0.41690136075209699</v>
      </c>
    </row>
    <row r="41" spans="1:10" x14ac:dyDescent="0.3">
      <c r="A41" s="5" t="s">
        <v>5</v>
      </c>
      <c r="B41" s="30">
        <f t="shared" si="0"/>
        <v>4</v>
      </c>
      <c r="C41" s="4">
        <v>2014</v>
      </c>
      <c r="D41" s="10">
        <v>128</v>
      </c>
      <c r="E41" s="11">
        <v>2786.2</v>
      </c>
      <c r="F41" s="20">
        <f>AVERAGE(F42:F44)</f>
        <v>1.8</v>
      </c>
      <c r="G41" s="12">
        <v>1.4</v>
      </c>
      <c r="H41" s="23">
        <v>745019.28</v>
      </c>
      <c r="I41">
        <v>1.277999793806444</v>
      </c>
      <c r="J41">
        <v>0.50705328301016295</v>
      </c>
    </row>
    <row r="42" spans="1:10" x14ac:dyDescent="0.3">
      <c r="A42" s="5" t="s">
        <v>5</v>
      </c>
      <c r="B42" s="30">
        <f t="shared" si="0"/>
        <v>4</v>
      </c>
      <c r="C42" s="4">
        <v>2015</v>
      </c>
      <c r="D42" s="10">
        <v>127</v>
      </c>
      <c r="E42" s="12">
        <v>2827.15</v>
      </c>
      <c r="F42" s="12">
        <v>1.7</v>
      </c>
      <c r="G42" s="12">
        <v>0.9</v>
      </c>
      <c r="H42" s="23">
        <v>868890.1</v>
      </c>
      <c r="I42">
        <v>2.1044145871258735</v>
      </c>
      <c r="J42">
        <v>0.706423849687002</v>
      </c>
    </row>
    <row r="43" spans="1:10" x14ac:dyDescent="0.3">
      <c r="A43" s="5" t="s">
        <v>5</v>
      </c>
      <c r="B43" s="30">
        <f t="shared" si="0"/>
        <v>4</v>
      </c>
      <c r="C43" s="4">
        <v>2016</v>
      </c>
      <c r="D43" s="10">
        <v>126</v>
      </c>
      <c r="E43" s="12">
        <v>2873.41</v>
      </c>
      <c r="F43" s="12">
        <v>1.6</v>
      </c>
      <c r="G43" s="12">
        <v>0.9</v>
      </c>
      <c r="H43" s="23">
        <v>670212.82999999996</v>
      </c>
      <c r="I43">
        <v>3.0730454747985476</v>
      </c>
      <c r="J43">
        <v>0.78039264413516696</v>
      </c>
    </row>
    <row r="44" spans="1:10" x14ac:dyDescent="0.3">
      <c r="A44" s="5" t="s">
        <v>5</v>
      </c>
      <c r="B44" s="30">
        <f t="shared" si="0"/>
        <v>4</v>
      </c>
      <c r="C44" s="4">
        <v>2017</v>
      </c>
      <c r="D44" s="10">
        <v>128</v>
      </c>
      <c r="E44" s="12">
        <v>2916.64</v>
      </c>
      <c r="F44" s="12">
        <v>2.1</v>
      </c>
      <c r="G44" s="12">
        <v>1.3</v>
      </c>
      <c r="H44" s="17">
        <f>AVERAGE(H39:H41)</f>
        <v>638663.04666666663</v>
      </c>
      <c r="I44">
        <v>3.0564772439351628</v>
      </c>
      <c r="J44">
        <v>0.64335090373735604</v>
      </c>
    </row>
    <row r="45" spans="1:10" x14ac:dyDescent="0.3">
      <c r="A45" s="5" t="s">
        <v>5</v>
      </c>
      <c r="B45" s="30">
        <f t="shared" si="0"/>
        <v>4</v>
      </c>
      <c r="C45" s="4">
        <v>2018</v>
      </c>
      <c r="D45" s="10">
        <v>127</v>
      </c>
      <c r="E45" s="12">
        <v>2961.81</v>
      </c>
      <c r="F45" s="12">
        <v>1.5</v>
      </c>
      <c r="G45" s="16">
        <v>1</v>
      </c>
      <c r="H45" s="17">
        <f>AVERAGE(H42:H44)</f>
        <v>725921.99222222215</v>
      </c>
      <c r="I45">
        <v>1.8600074888522613</v>
      </c>
      <c r="J45">
        <v>0.49583892587912898</v>
      </c>
    </row>
    <row r="46" spans="1:10" x14ac:dyDescent="0.3">
      <c r="A46" s="5" t="s">
        <v>5</v>
      </c>
      <c r="B46" s="30">
        <f t="shared" si="0"/>
        <v>4</v>
      </c>
      <c r="C46" s="4">
        <v>2019</v>
      </c>
      <c r="D46" s="10">
        <v>125</v>
      </c>
      <c r="E46" s="12">
        <v>3004.19</v>
      </c>
      <c r="F46" s="12">
        <v>2.2000000000000002</v>
      </c>
      <c r="G46" s="12">
        <v>1.2</v>
      </c>
      <c r="H46" s="17">
        <f>AVERAGE(H47:H50)</f>
        <v>538077.76249999995</v>
      </c>
      <c r="I46">
        <v>1.7114009439059004</v>
      </c>
      <c r="J46">
        <v>0.358130915892652</v>
      </c>
    </row>
    <row r="47" spans="1:10" x14ac:dyDescent="0.3">
      <c r="A47" s="5" t="s">
        <v>5</v>
      </c>
      <c r="B47" s="30">
        <f t="shared" si="0"/>
        <v>4</v>
      </c>
      <c r="C47" s="4">
        <v>2020</v>
      </c>
      <c r="D47" s="10">
        <v>132</v>
      </c>
      <c r="E47" s="12">
        <v>2970.85</v>
      </c>
      <c r="F47" s="12">
        <v>2.2999999999999998</v>
      </c>
      <c r="G47" s="12">
        <v>1.3</v>
      </c>
      <c r="H47" s="23">
        <v>732665.13</v>
      </c>
      <c r="I47">
        <v>-1.7801059882174997</v>
      </c>
      <c r="J47">
        <v>0.29164117747663298</v>
      </c>
    </row>
    <row r="48" spans="1:10" x14ac:dyDescent="0.3">
      <c r="A48" s="5" t="s">
        <v>5</v>
      </c>
      <c r="B48" s="30">
        <f t="shared" si="0"/>
        <v>4</v>
      </c>
      <c r="C48" s="4">
        <v>2021</v>
      </c>
      <c r="D48" s="10">
        <v>134</v>
      </c>
      <c r="E48" s="12">
        <v>3039.23</v>
      </c>
      <c r="F48" s="16">
        <v>2</v>
      </c>
      <c r="G48" s="16">
        <v>1</v>
      </c>
      <c r="H48" s="23">
        <v>466319.59</v>
      </c>
      <c r="I48">
        <v>7.3820662897755511</v>
      </c>
      <c r="J48">
        <v>0.43341448940972199</v>
      </c>
    </row>
    <row r="49" spans="1:10" x14ac:dyDescent="0.3">
      <c r="A49" s="5" t="s">
        <v>5</v>
      </c>
      <c r="B49" s="30">
        <f t="shared" si="0"/>
        <v>4</v>
      </c>
      <c r="C49" s="4">
        <v>2022</v>
      </c>
      <c r="D49" s="10">
        <v>135</v>
      </c>
      <c r="E49" s="12">
        <v>3160.32</v>
      </c>
      <c r="F49" s="12">
        <v>2.2000000000000002</v>
      </c>
      <c r="G49" s="12">
        <v>0.8</v>
      </c>
      <c r="H49" s="23">
        <v>458549.16</v>
      </c>
      <c r="I49">
        <v>1.5401731070956686</v>
      </c>
      <c r="J49">
        <v>0.787502464739957</v>
      </c>
    </row>
    <row r="50" spans="1:10" x14ac:dyDescent="0.3">
      <c r="A50" s="5" t="s">
        <v>5</v>
      </c>
      <c r="B50" s="30">
        <f t="shared" si="0"/>
        <v>4</v>
      </c>
      <c r="C50" s="4">
        <v>2023</v>
      </c>
      <c r="D50" s="10">
        <v>125</v>
      </c>
      <c r="E50" s="12">
        <v>3202.37</v>
      </c>
      <c r="F50" s="12">
        <v>3.8</v>
      </c>
      <c r="G50" s="12">
        <v>0.8</v>
      </c>
      <c r="H50" s="23">
        <v>494777.17</v>
      </c>
      <c r="I50">
        <v>2.495184331488943</v>
      </c>
      <c r="J50">
        <v>0.74118551572005698</v>
      </c>
    </row>
    <row r="51" spans="1:10" x14ac:dyDescent="0.3">
      <c r="A51" s="6" t="s">
        <v>6</v>
      </c>
      <c r="B51" s="30">
        <f t="shared" si="0"/>
        <v>5</v>
      </c>
      <c r="C51" s="4">
        <v>2012</v>
      </c>
      <c r="D51" s="10">
        <v>135</v>
      </c>
      <c r="E51" s="9">
        <f>AVERAGE(E52:E54)</f>
        <v>8733.6666666666661</v>
      </c>
      <c r="F51" s="13">
        <f>AVERAGE(F60:F62)</f>
        <v>2.2666666666666671</v>
      </c>
      <c r="G51" s="12">
        <v>1.7</v>
      </c>
      <c r="H51" s="23">
        <v>345244</v>
      </c>
      <c r="I51">
        <v>-0.97787700851382908</v>
      </c>
      <c r="J51">
        <v>0.37005503477023499</v>
      </c>
    </row>
    <row r="52" spans="1:10" x14ac:dyDescent="0.3">
      <c r="A52" s="6" t="s">
        <v>6</v>
      </c>
      <c r="B52" s="30">
        <f t="shared" si="0"/>
        <v>5</v>
      </c>
      <c r="C52" s="4">
        <v>2013</v>
      </c>
      <c r="D52" s="10">
        <v>136</v>
      </c>
      <c r="E52" s="11">
        <v>8719</v>
      </c>
      <c r="F52" s="20">
        <f>AVERAGE(F56:F59)</f>
        <v>2.1</v>
      </c>
      <c r="G52" s="12">
        <v>1.8</v>
      </c>
      <c r="H52" s="23">
        <v>324370</v>
      </c>
      <c r="I52">
        <v>-3.0232451655294312E-2</v>
      </c>
      <c r="J52">
        <v>0.29482079344148199</v>
      </c>
    </row>
    <row r="53" spans="1:10" x14ac:dyDescent="0.3">
      <c r="A53" s="6" t="s">
        <v>6</v>
      </c>
      <c r="B53" s="30">
        <f t="shared" si="0"/>
        <v>5</v>
      </c>
      <c r="C53" s="4">
        <v>2014</v>
      </c>
      <c r="D53" s="10">
        <v>133</v>
      </c>
      <c r="E53" s="11">
        <v>8706</v>
      </c>
      <c r="F53" s="13">
        <f>AVERAGE(F54:F56)</f>
        <v>2.1333333333333333</v>
      </c>
      <c r="G53" s="12">
        <v>1.8</v>
      </c>
      <c r="H53" s="23">
        <v>375441.3</v>
      </c>
      <c r="I53">
        <v>1.6126100744912293</v>
      </c>
      <c r="J53">
        <v>0.35982817272654799</v>
      </c>
    </row>
    <row r="54" spans="1:10" x14ac:dyDescent="0.3">
      <c r="A54" s="6" t="s">
        <v>6</v>
      </c>
      <c r="B54" s="30">
        <f t="shared" si="0"/>
        <v>5</v>
      </c>
      <c r="C54" s="4">
        <v>2015</v>
      </c>
      <c r="D54" s="10">
        <v>132</v>
      </c>
      <c r="E54" s="11">
        <v>8776</v>
      </c>
      <c r="F54" s="12">
        <v>2.2000000000000002</v>
      </c>
      <c r="G54" s="12">
        <v>1.8</v>
      </c>
      <c r="H54" s="23">
        <v>364989.9</v>
      </c>
      <c r="I54">
        <v>2.1206052242171722</v>
      </c>
      <c r="J54">
        <v>0.44322008903576898</v>
      </c>
    </row>
    <row r="55" spans="1:10" x14ac:dyDescent="0.3">
      <c r="A55" s="6" t="s">
        <v>6</v>
      </c>
      <c r="B55" s="30">
        <f t="shared" si="0"/>
        <v>5</v>
      </c>
      <c r="C55" s="4">
        <v>2016</v>
      </c>
      <c r="D55" s="10">
        <v>130</v>
      </c>
      <c r="E55" s="11">
        <v>8909</v>
      </c>
      <c r="F55" s="12">
        <v>2.2999999999999998</v>
      </c>
      <c r="G55" s="12">
        <v>1.9</v>
      </c>
      <c r="H55" s="23">
        <v>368349.3</v>
      </c>
      <c r="I55">
        <v>2.424285765366335</v>
      </c>
      <c r="J55">
        <v>0.53217887960848897</v>
      </c>
    </row>
    <row r="56" spans="1:10" x14ac:dyDescent="0.3">
      <c r="A56" s="6" t="s">
        <v>6</v>
      </c>
      <c r="B56" s="30">
        <f t="shared" si="0"/>
        <v>5</v>
      </c>
      <c r="C56" s="4">
        <v>2017</v>
      </c>
      <c r="D56" s="10">
        <v>130</v>
      </c>
      <c r="E56" s="11">
        <v>9116</v>
      </c>
      <c r="F56" s="12">
        <v>1.9</v>
      </c>
      <c r="G56" s="16">
        <v>2</v>
      </c>
      <c r="H56" s="23">
        <v>361841.17</v>
      </c>
      <c r="I56">
        <v>2.7815460987956016</v>
      </c>
      <c r="J56">
        <v>0.59120336616411795</v>
      </c>
    </row>
    <row r="57" spans="1:10" x14ac:dyDescent="0.3">
      <c r="A57" s="6" t="s">
        <v>6</v>
      </c>
      <c r="B57" s="30">
        <f t="shared" si="0"/>
        <v>5</v>
      </c>
      <c r="C57" s="4">
        <v>2018</v>
      </c>
      <c r="D57" s="10">
        <v>130</v>
      </c>
      <c r="E57" s="11">
        <v>9361</v>
      </c>
      <c r="F57" s="12">
        <v>2.1</v>
      </c>
      <c r="G57" s="12">
        <v>1.8</v>
      </c>
      <c r="H57" s="23">
        <v>411966.01</v>
      </c>
      <c r="I57">
        <v>2.2587403962495216</v>
      </c>
      <c r="J57">
        <v>0.58393340892083201</v>
      </c>
    </row>
    <row r="58" spans="1:10" x14ac:dyDescent="0.3">
      <c r="A58" s="6" t="s">
        <v>6</v>
      </c>
      <c r="B58" s="30">
        <f t="shared" si="0"/>
        <v>5</v>
      </c>
      <c r="C58" s="4">
        <v>2019</v>
      </c>
      <c r="D58" s="10">
        <v>128</v>
      </c>
      <c r="E58" s="11">
        <v>9573</v>
      </c>
      <c r="F58" s="12">
        <v>2.4</v>
      </c>
      <c r="G58" s="12">
        <v>1.8</v>
      </c>
      <c r="H58" s="23">
        <v>319036.103</v>
      </c>
      <c r="I58">
        <v>2.300091594761966</v>
      </c>
      <c r="J58">
        <v>0.65507157480522005</v>
      </c>
    </row>
    <row r="59" spans="1:10" x14ac:dyDescent="0.3">
      <c r="A59" s="6" t="s">
        <v>6</v>
      </c>
      <c r="B59" s="30">
        <f t="shared" si="0"/>
        <v>5</v>
      </c>
      <c r="C59" s="4">
        <v>2020</v>
      </c>
      <c r="D59" s="10">
        <v>131</v>
      </c>
      <c r="E59" s="11">
        <v>9524</v>
      </c>
      <c r="F59" s="16">
        <v>2</v>
      </c>
      <c r="G59" s="12">
        <v>1.7</v>
      </c>
      <c r="H59" s="23">
        <v>308234.56800000003</v>
      </c>
      <c r="I59">
        <v>-3.8679533932342309</v>
      </c>
      <c r="J59">
        <v>0.55554079025497005</v>
      </c>
    </row>
    <row r="60" spans="1:10" x14ac:dyDescent="0.3">
      <c r="A60" s="6" t="s">
        <v>6</v>
      </c>
      <c r="B60" s="30">
        <f t="shared" si="0"/>
        <v>5</v>
      </c>
      <c r="C60" s="4">
        <v>2021</v>
      </c>
      <c r="D60" s="10">
        <v>132</v>
      </c>
      <c r="E60" s="11">
        <v>9690</v>
      </c>
      <c r="F60" s="12">
        <v>1.8</v>
      </c>
      <c r="G60" s="12">
        <v>1.7</v>
      </c>
      <c r="H60" s="23">
        <v>295116.18400000001</v>
      </c>
      <c r="I60">
        <v>6.2768307323052568</v>
      </c>
      <c r="J60">
        <v>0.52349050816875697</v>
      </c>
    </row>
    <row r="61" spans="1:10" x14ac:dyDescent="0.3">
      <c r="A61" s="6" t="s">
        <v>6</v>
      </c>
      <c r="B61" s="30">
        <f t="shared" si="0"/>
        <v>5</v>
      </c>
      <c r="C61" s="4">
        <v>2022</v>
      </c>
      <c r="D61" s="10">
        <v>134</v>
      </c>
      <c r="E61" s="11">
        <v>10069</v>
      </c>
      <c r="F61" s="12">
        <v>2.1</v>
      </c>
      <c r="G61" s="12">
        <v>1.6</v>
      </c>
      <c r="H61" s="23">
        <v>298297.69400000002</v>
      </c>
      <c r="I61">
        <v>5.0072345904503663</v>
      </c>
      <c r="J61">
        <v>0.95327892285453697</v>
      </c>
    </row>
    <row r="62" spans="1:10" x14ac:dyDescent="0.3">
      <c r="A62" s="6" t="s">
        <v>6</v>
      </c>
      <c r="B62" s="30">
        <f t="shared" si="0"/>
        <v>5</v>
      </c>
      <c r="C62" s="4">
        <v>2023</v>
      </c>
      <c r="D62" s="10">
        <v>133</v>
      </c>
      <c r="E62" s="11">
        <v>10233</v>
      </c>
      <c r="F62" s="12">
        <v>2.9</v>
      </c>
      <c r="G62" s="12">
        <v>1.7</v>
      </c>
      <c r="H62" s="23">
        <v>266166.65000000002</v>
      </c>
      <c r="I62">
        <v>7.4560721649490347E-2</v>
      </c>
      <c r="J62">
        <v>0.99013968670022701</v>
      </c>
    </row>
    <row r="63" spans="1:10" x14ac:dyDescent="0.3">
      <c r="A63" s="7" t="s">
        <v>7</v>
      </c>
      <c r="B63" s="30">
        <f t="shared" si="0"/>
        <v>6</v>
      </c>
      <c r="C63" s="4">
        <v>2012</v>
      </c>
      <c r="D63" s="10">
        <v>103</v>
      </c>
      <c r="E63" s="9">
        <f>AVERAGE(E64:E66)</f>
        <v>24197.533333333336</v>
      </c>
      <c r="F63" s="13">
        <f>AVERAGE(F72:F74)</f>
        <v>7.9333333333333336</v>
      </c>
      <c r="G63" s="12">
        <v>1.9</v>
      </c>
      <c r="H63" s="23">
        <v>195996.2</v>
      </c>
      <c r="I63">
        <v>-3.1252387954381646</v>
      </c>
      <c r="J63">
        <v>0.26954123952099601</v>
      </c>
    </row>
    <row r="64" spans="1:10" x14ac:dyDescent="0.3">
      <c r="A64" s="7" t="s">
        <v>7</v>
      </c>
      <c r="B64" s="30">
        <f t="shared" si="0"/>
        <v>6</v>
      </c>
      <c r="C64" s="4">
        <v>2013</v>
      </c>
      <c r="D64" s="10">
        <v>100</v>
      </c>
      <c r="E64" s="11">
        <v>24144</v>
      </c>
      <c r="F64" s="13">
        <f>AVERAGE(F68:F71)</f>
        <v>10.875</v>
      </c>
      <c r="G64" s="12">
        <v>2.1</v>
      </c>
      <c r="H64" s="23">
        <v>172906.5</v>
      </c>
      <c r="I64">
        <v>-1.8180250610428317</v>
      </c>
      <c r="J64">
        <v>1.1592511168095001</v>
      </c>
    </row>
    <row r="65" spans="1:10" x14ac:dyDescent="0.3">
      <c r="A65" s="7" t="s">
        <v>7</v>
      </c>
      <c r="B65" s="30">
        <f t="shared" si="0"/>
        <v>6</v>
      </c>
      <c r="C65" s="4">
        <v>2014</v>
      </c>
      <c r="D65" s="10">
        <v>98</v>
      </c>
      <c r="E65" s="11">
        <v>24145.4</v>
      </c>
      <c r="F65" s="13">
        <f>AVERAGE(F66:F68)</f>
        <v>13.166666666666666</v>
      </c>
      <c r="G65" s="12">
        <v>1.9</v>
      </c>
      <c r="H65" s="23">
        <v>177018.6</v>
      </c>
      <c r="I65">
        <v>-1.3876397649283945E-3</v>
      </c>
      <c r="J65">
        <v>0.91750409596243698</v>
      </c>
    </row>
    <row r="66" spans="1:10" x14ac:dyDescent="0.3">
      <c r="A66" s="7" t="s">
        <v>7</v>
      </c>
      <c r="B66" s="30">
        <f t="shared" si="0"/>
        <v>6</v>
      </c>
      <c r="C66" s="4">
        <v>2015</v>
      </c>
      <c r="D66" s="10">
        <v>97</v>
      </c>
      <c r="E66" s="11">
        <v>24303.200000000001</v>
      </c>
      <c r="F66" s="12">
        <v>11.8</v>
      </c>
      <c r="G66" s="16">
        <v>2</v>
      </c>
      <c r="H66" s="23">
        <v>191633.7</v>
      </c>
      <c r="I66">
        <v>0.88566763804678317</v>
      </c>
      <c r="J66">
        <v>-9.6376133139209494E-2</v>
      </c>
    </row>
    <row r="67" spans="1:10" x14ac:dyDescent="0.3">
      <c r="A67" s="7" t="s">
        <v>7</v>
      </c>
      <c r="B67" s="30">
        <f t="shared" si="0"/>
        <v>6</v>
      </c>
      <c r="C67" s="4">
        <v>2016</v>
      </c>
      <c r="D67" s="10">
        <v>99</v>
      </c>
      <c r="E67" s="11">
        <v>24650.9</v>
      </c>
      <c r="F67" s="12">
        <v>14.3</v>
      </c>
      <c r="G67" s="12">
        <v>1.8</v>
      </c>
      <c r="H67" s="23">
        <v>192602.6</v>
      </c>
      <c r="I67">
        <v>1.2362211072750995</v>
      </c>
      <c r="J67">
        <v>-0.169884073301448</v>
      </c>
    </row>
    <row r="68" spans="1:10" x14ac:dyDescent="0.3">
      <c r="A68" s="7" t="s">
        <v>7</v>
      </c>
      <c r="B68" s="30">
        <f t="shared" si="0"/>
        <v>6</v>
      </c>
      <c r="C68" s="4">
        <v>2017</v>
      </c>
      <c r="D68" s="10">
        <v>98</v>
      </c>
      <c r="E68" s="11">
        <v>24940.799999999999</v>
      </c>
      <c r="F68" s="12">
        <v>13.4</v>
      </c>
      <c r="G68" s="12">
        <v>1.9</v>
      </c>
      <c r="H68" s="23">
        <v>192202.6</v>
      </c>
      <c r="I68">
        <v>1.6036999464836157</v>
      </c>
      <c r="J68">
        <v>-0.14986111697397</v>
      </c>
    </row>
    <row r="69" spans="1:10" x14ac:dyDescent="0.3">
      <c r="A69" s="7" t="s">
        <v>7</v>
      </c>
      <c r="B69" s="30">
        <f t="shared" si="0"/>
        <v>6</v>
      </c>
      <c r="C69" s="4">
        <v>2018</v>
      </c>
      <c r="D69" s="10">
        <v>97</v>
      </c>
      <c r="E69" s="11">
        <v>25194</v>
      </c>
      <c r="F69" s="12">
        <v>11.1</v>
      </c>
      <c r="G69" s="12">
        <v>1.9</v>
      </c>
      <c r="H69" s="23">
        <v>201938.4</v>
      </c>
      <c r="I69">
        <v>0.82664669736369945</v>
      </c>
      <c r="J69">
        <v>-0.19006364011379101</v>
      </c>
    </row>
    <row r="70" spans="1:10" x14ac:dyDescent="0.3">
      <c r="A70" s="7" t="s">
        <v>7</v>
      </c>
      <c r="B70" s="30">
        <f t="shared" si="0"/>
        <v>6</v>
      </c>
      <c r="C70" s="4">
        <v>2019</v>
      </c>
      <c r="D70" s="10">
        <v>96</v>
      </c>
      <c r="E70" s="11">
        <v>25349</v>
      </c>
      <c r="F70" s="12">
        <v>9.9</v>
      </c>
      <c r="G70" s="12">
        <v>1.8</v>
      </c>
      <c r="H70" s="23">
        <v>180736.5</v>
      </c>
      <c r="I70">
        <v>0.42916253437191187</v>
      </c>
      <c r="J70">
        <v>-1.1530284238995201</v>
      </c>
    </row>
    <row r="71" spans="1:10" x14ac:dyDescent="0.3">
      <c r="A71" s="7" t="s">
        <v>7</v>
      </c>
      <c r="B71" s="30">
        <f t="shared" si="0"/>
        <v>6</v>
      </c>
      <c r="C71" s="4">
        <v>2020</v>
      </c>
      <c r="D71" s="10">
        <v>93</v>
      </c>
      <c r="E71" s="11">
        <v>24830.1</v>
      </c>
      <c r="F71" s="12">
        <v>9.1</v>
      </c>
      <c r="G71" s="12">
        <v>1.9</v>
      </c>
      <c r="H71" s="23">
        <v>136771.49340000001</v>
      </c>
      <c r="I71">
        <v>-8.8682212104638722</v>
      </c>
      <c r="J71">
        <v>-0.48709509171778198</v>
      </c>
    </row>
    <row r="72" spans="1:10" x14ac:dyDescent="0.3">
      <c r="A72" s="7" t="s">
        <v>7</v>
      </c>
      <c r="B72" s="30">
        <f t="shared" si="0"/>
        <v>6</v>
      </c>
      <c r="C72" s="4">
        <v>2021</v>
      </c>
      <c r="D72" s="10">
        <v>96</v>
      </c>
      <c r="E72" s="11">
        <v>25069.4</v>
      </c>
      <c r="F72" s="12">
        <v>7.9</v>
      </c>
      <c r="G72" s="12">
        <v>1.8</v>
      </c>
      <c r="H72" s="23">
        <v>145769.60000000001</v>
      </c>
      <c r="I72">
        <v>8.9310620660077973</v>
      </c>
      <c r="J72">
        <v>-0.51559999884444396</v>
      </c>
    </row>
    <row r="73" spans="1:10" x14ac:dyDescent="0.3">
      <c r="A73" s="7" t="s">
        <v>7</v>
      </c>
      <c r="B73" s="30">
        <f t="shared" si="0"/>
        <v>6</v>
      </c>
      <c r="C73" s="4">
        <v>2022</v>
      </c>
      <c r="D73" s="10">
        <v>98</v>
      </c>
      <c r="E73" s="11">
        <v>25554.3</v>
      </c>
      <c r="F73" s="12">
        <v>7.5</v>
      </c>
      <c r="G73" s="12">
        <v>1.9</v>
      </c>
      <c r="H73" s="23">
        <v>132940.29999999999</v>
      </c>
      <c r="I73">
        <v>4.6617626511369537</v>
      </c>
      <c r="J73">
        <v>-0.20230086688254001</v>
      </c>
    </row>
    <row r="74" spans="1:10" x14ac:dyDescent="0.3">
      <c r="A74" s="7" t="s">
        <v>7</v>
      </c>
      <c r="B74" s="30">
        <f t="shared" si="0"/>
        <v>6</v>
      </c>
      <c r="C74" s="4">
        <v>2023</v>
      </c>
      <c r="D74" s="10">
        <v>98</v>
      </c>
      <c r="E74" s="11">
        <v>26030</v>
      </c>
      <c r="F74" s="12">
        <v>8.4</v>
      </c>
      <c r="G74" s="12">
        <v>1.9</v>
      </c>
      <c r="H74" s="23">
        <v>120856.6</v>
      </c>
      <c r="I74">
        <v>0.69763299419678049</v>
      </c>
      <c r="J74">
        <v>-3.4221657867227501E-2</v>
      </c>
    </row>
  </sheetData>
  <autoFilter ref="A2:J74" xr:uid="{01A06586-CB3E-4318-B08D-F74327C9C6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15D0-FEFE-4F55-93E5-6113957C0DA6}">
  <dimension ref="B2:D11"/>
  <sheetViews>
    <sheetView showGridLines="0" workbookViewId="0">
      <selection activeCell="D4" sqref="D4"/>
    </sheetView>
  </sheetViews>
  <sheetFormatPr defaultRowHeight="14.4" x14ac:dyDescent="0.3"/>
  <cols>
    <col min="2" max="2" width="3.6640625" customWidth="1"/>
    <col min="3" max="3" width="12.44140625" bestFit="1" customWidth="1"/>
    <col min="4" max="4" width="11.77734375" bestFit="1" customWidth="1"/>
    <col min="5" max="6" width="12" bestFit="1" customWidth="1"/>
    <col min="7" max="7" width="10.33203125" bestFit="1" customWidth="1"/>
  </cols>
  <sheetData>
    <row r="2" spans="2:4" x14ac:dyDescent="0.3">
      <c r="B2" s="36" t="s">
        <v>38</v>
      </c>
    </row>
    <row r="4" spans="2:4" x14ac:dyDescent="0.3">
      <c r="C4" s="38" t="s">
        <v>0</v>
      </c>
      <c r="D4" t="s">
        <v>39</v>
      </c>
    </row>
    <row r="5" spans="2:4" x14ac:dyDescent="0.3">
      <c r="C5" t="s">
        <v>5</v>
      </c>
      <c r="D5" s="37">
        <v>13.500000000000004</v>
      </c>
    </row>
    <row r="6" spans="2:4" x14ac:dyDescent="0.3">
      <c r="C6" t="s">
        <v>3</v>
      </c>
      <c r="D6" s="37">
        <v>18</v>
      </c>
    </row>
    <row r="7" spans="2:4" x14ac:dyDescent="0.3">
      <c r="C7" t="s">
        <v>4</v>
      </c>
      <c r="D7" s="37">
        <v>43.099999999999994</v>
      </c>
    </row>
    <row r="8" spans="2:4" x14ac:dyDescent="0.3">
      <c r="C8" t="s">
        <v>7</v>
      </c>
      <c r="D8" s="37">
        <v>22.8</v>
      </c>
    </row>
    <row r="9" spans="2:4" x14ac:dyDescent="0.3">
      <c r="C9" t="s">
        <v>6</v>
      </c>
      <c r="D9" s="37">
        <v>21.3</v>
      </c>
    </row>
    <row r="10" spans="2:4" x14ac:dyDescent="0.3">
      <c r="C10" t="s">
        <v>2</v>
      </c>
      <c r="D10" s="37">
        <v>31.400000000000002</v>
      </c>
    </row>
    <row r="11" spans="2:4" x14ac:dyDescent="0.3">
      <c r="C11" t="s">
        <v>40</v>
      </c>
      <c r="D11" s="37">
        <v>150.1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028F8-A151-4CFF-A5E1-76B96A61E5CE}">
  <dimension ref="A2:C9"/>
  <sheetViews>
    <sheetView workbookViewId="0">
      <selection activeCell="D2" sqref="D2"/>
    </sheetView>
  </sheetViews>
  <sheetFormatPr defaultRowHeight="14.4" x14ac:dyDescent="0.3"/>
  <cols>
    <col min="1" max="1" width="12.44140625" bestFit="1" customWidth="1"/>
    <col min="2" max="2" width="11.21875" bestFit="1" customWidth="1"/>
    <col min="3" max="3" width="12.77734375" bestFit="1" customWidth="1"/>
  </cols>
  <sheetData>
    <row r="2" spans="1:3" x14ac:dyDescent="0.3">
      <c r="A2" s="38" t="s">
        <v>0</v>
      </c>
      <c r="B2" t="s">
        <v>41</v>
      </c>
      <c r="C2" t="s">
        <v>44</v>
      </c>
    </row>
    <row r="3" spans="1:3" x14ac:dyDescent="0.3">
      <c r="A3" t="s">
        <v>4</v>
      </c>
      <c r="B3" s="40">
        <v>146.13333333333335</v>
      </c>
      <c r="C3" s="41">
        <v>65309.603055555555</v>
      </c>
    </row>
    <row r="4" spans="1:3" x14ac:dyDescent="0.3">
      <c r="A4" t="s">
        <v>7</v>
      </c>
      <c r="B4" s="40">
        <v>125.37500000000001</v>
      </c>
      <c r="C4" s="41">
        <v>170114.42445000002</v>
      </c>
    </row>
    <row r="5" spans="1:3" x14ac:dyDescent="0.3">
      <c r="A5" t="s">
        <v>3</v>
      </c>
      <c r="B5" s="40">
        <v>94.63333333333334</v>
      </c>
      <c r="C5" s="41">
        <v>510475.39758333331</v>
      </c>
    </row>
    <row r="6" spans="1:3" x14ac:dyDescent="0.3">
      <c r="A6" t="s">
        <v>2</v>
      </c>
      <c r="B6" s="40">
        <v>51.166666666666671</v>
      </c>
      <c r="C6" s="41">
        <v>841862.31390833308</v>
      </c>
    </row>
    <row r="7" spans="1:3" x14ac:dyDescent="0.3">
      <c r="A7" t="s">
        <v>6</v>
      </c>
      <c r="B7" s="40">
        <v>26.2</v>
      </c>
      <c r="C7" s="41">
        <v>336587.7399166667</v>
      </c>
    </row>
    <row r="8" spans="1:3" x14ac:dyDescent="0.3">
      <c r="A8" t="s">
        <v>5</v>
      </c>
      <c r="B8" s="40">
        <v>25.891666666666666</v>
      </c>
      <c r="C8" s="41">
        <v>625838.82678240736</v>
      </c>
    </row>
    <row r="9" spans="1:3" x14ac:dyDescent="0.3">
      <c r="A9" t="s">
        <v>40</v>
      </c>
      <c r="B9" s="40">
        <v>469.39999999999992</v>
      </c>
      <c r="C9" s="41">
        <v>425031.38428271614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A6AC-0FBE-4809-8C74-1951A95AFFE3}">
  <dimension ref="A2:D9"/>
  <sheetViews>
    <sheetView workbookViewId="0">
      <selection activeCell="J8" sqref="J8"/>
    </sheetView>
  </sheetViews>
  <sheetFormatPr defaultRowHeight="14.4" x14ac:dyDescent="0.3"/>
  <cols>
    <col min="1" max="1" width="12.44140625" bestFit="1" customWidth="1"/>
    <col min="2" max="2" width="11.21875" bestFit="1" customWidth="1"/>
    <col min="3" max="3" width="14.109375" bestFit="1" customWidth="1"/>
    <col min="4" max="4" width="12.5546875" customWidth="1"/>
  </cols>
  <sheetData>
    <row r="2" spans="1:4" x14ac:dyDescent="0.3">
      <c r="A2" s="38" t="s">
        <v>0</v>
      </c>
      <c r="B2" t="s">
        <v>41</v>
      </c>
      <c r="C2" t="s">
        <v>43</v>
      </c>
      <c r="D2" s="39" t="s">
        <v>42</v>
      </c>
    </row>
    <row r="3" spans="1:4" x14ac:dyDescent="0.3">
      <c r="A3" t="s">
        <v>5</v>
      </c>
      <c r="B3" s="40">
        <v>25.891666666666666</v>
      </c>
      <c r="C3" s="41">
        <v>7510065.9213888887</v>
      </c>
      <c r="D3" s="42">
        <v>35304.286666666667</v>
      </c>
    </row>
    <row r="4" spans="1:4" x14ac:dyDescent="0.3">
      <c r="A4" t="s">
        <v>3</v>
      </c>
      <c r="B4" s="40">
        <v>94.63333333333334</v>
      </c>
      <c r="C4" s="41">
        <v>6125704.7709999997</v>
      </c>
      <c r="D4" s="42">
        <v>341027.69999999995</v>
      </c>
    </row>
    <row r="5" spans="1:4" x14ac:dyDescent="0.3">
      <c r="A5" t="s">
        <v>4</v>
      </c>
      <c r="B5" s="40">
        <v>146.13333333333335</v>
      </c>
      <c r="C5" s="41">
        <v>783715.23666666669</v>
      </c>
      <c r="D5" s="42">
        <v>55277.43</v>
      </c>
    </row>
    <row r="6" spans="1:4" x14ac:dyDescent="0.3">
      <c r="A6" t="s">
        <v>7</v>
      </c>
      <c r="B6" s="40">
        <v>125.37500000000001</v>
      </c>
      <c r="C6" s="41">
        <v>2041373.0934000001</v>
      </c>
      <c r="D6" s="42">
        <v>298408.63333333336</v>
      </c>
    </row>
    <row r="7" spans="1:4" x14ac:dyDescent="0.3">
      <c r="A7" t="s">
        <v>6</v>
      </c>
      <c r="B7" s="40">
        <v>26.2</v>
      </c>
      <c r="C7" s="41">
        <v>4039052.8790000007</v>
      </c>
      <c r="D7" s="42">
        <v>111409.66666666666</v>
      </c>
    </row>
    <row r="8" spans="1:4" x14ac:dyDescent="0.3">
      <c r="A8" t="s">
        <v>2</v>
      </c>
      <c r="B8" s="40">
        <v>51.166666666666671</v>
      </c>
      <c r="C8" s="41">
        <v>10102347.766899997</v>
      </c>
      <c r="D8" s="42">
        <v>233561.8666666667</v>
      </c>
    </row>
    <row r="9" spans="1:4" x14ac:dyDescent="0.3">
      <c r="A9" t="s">
        <v>40</v>
      </c>
      <c r="B9" s="40">
        <v>469.40000000000003</v>
      </c>
      <c r="C9" s="41">
        <v>30602259.668355554</v>
      </c>
      <c r="D9" s="43">
        <v>1074989.5833333335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D8E5-690F-4FB8-A5B9-6945C1424624}">
  <dimension ref="B2:D11"/>
  <sheetViews>
    <sheetView showGridLines="0" workbookViewId="0">
      <selection activeCell="Q9" sqref="Q9"/>
    </sheetView>
  </sheetViews>
  <sheetFormatPr defaultRowHeight="14.4" x14ac:dyDescent="0.3"/>
  <cols>
    <col min="2" max="2" width="3.6640625" customWidth="1"/>
    <col min="3" max="3" width="12.44140625" bestFit="1" customWidth="1"/>
    <col min="4" max="4" width="11.6640625" bestFit="1" customWidth="1"/>
  </cols>
  <sheetData>
    <row r="2" spans="2:4" x14ac:dyDescent="0.3">
      <c r="B2" s="36" t="s">
        <v>45</v>
      </c>
    </row>
    <row r="4" spans="2:4" x14ac:dyDescent="0.3">
      <c r="C4" s="38" t="s">
        <v>0</v>
      </c>
      <c r="D4" t="s">
        <v>42</v>
      </c>
    </row>
    <row r="5" spans="2:4" x14ac:dyDescent="0.3">
      <c r="C5" t="s">
        <v>2</v>
      </c>
      <c r="D5" s="42">
        <v>233561.8666666667</v>
      </c>
    </row>
    <row r="6" spans="2:4" x14ac:dyDescent="0.3">
      <c r="C6" t="s">
        <v>6</v>
      </c>
      <c r="D6" s="42">
        <v>111409.66666666666</v>
      </c>
    </row>
    <row r="7" spans="2:4" x14ac:dyDescent="0.3">
      <c r="C7" t="s">
        <v>7</v>
      </c>
      <c r="D7" s="42">
        <v>298408.63333333336</v>
      </c>
    </row>
    <row r="8" spans="2:4" x14ac:dyDescent="0.3">
      <c r="C8" t="s">
        <v>4</v>
      </c>
      <c r="D8" s="42">
        <v>55277.43</v>
      </c>
    </row>
    <row r="9" spans="2:4" x14ac:dyDescent="0.3">
      <c r="C9" t="s">
        <v>3</v>
      </c>
      <c r="D9" s="42">
        <v>341027.69999999995</v>
      </c>
    </row>
    <row r="10" spans="2:4" x14ac:dyDescent="0.3">
      <c r="C10" t="s">
        <v>5</v>
      </c>
      <c r="D10" s="42">
        <v>35304.286666666667</v>
      </c>
    </row>
    <row r="11" spans="2:4" x14ac:dyDescent="0.3">
      <c r="C11" t="s">
        <v>40</v>
      </c>
      <c r="D11" s="42">
        <v>1074989.5833333335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73AF-6061-485C-AD28-8B93AEA943A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3208-538F-467F-9F36-55AFF9B3B4E8}">
  <dimension ref="A2:B9"/>
  <sheetViews>
    <sheetView workbookViewId="0">
      <selection activeCell="P10" sqref="P10"/>
    </sheetView>
  </sheetViews>
  <sheetFormatPr defaultRowHeight="14.4" x14ac:dyDescent="0.3"/>
  <cols>
    <col min="1" max="1" width="12.44140625" bestFit="1" customWidth="1"/>
    <col min="2" max="2" width="14.109375" bestFit="1" customWidth="1"/>
  </cols>
  <sheetData>
    <row r="2" spans="1:2" x14ac:dyDescent="0.3">
      <c r="A2" s="38" t="s">
        <v>0</v>
      </c>
      <c r="B2" t="s">
        <v>43</v>
      </c>
    </row>
    <row r="3" spans="1:2" x14ac:dyDescent="0.3">
      <c r="A3" t="s">
        <v>5</v>
      </c>
      <c r="B3" s="41">
        <v>7510065.9213888887</v>
      </c>
    </row>
    <row r="4" spans="1:2" x14ac:dyDescent="0.3">
      <c r="A4" t="s">
        <v>3</v>
      </c>
      <c r="B4" s="41">
        <v>6125704.7709999997</v>
      </c>
    </row>
    <row r="5" spans="1:2" x14ac:dyDescent="0.3">
      <c r="A5" t="s">
        <v>4</v>
      </c>
      <c r="B5" s="41">
        <v>783715.23666666669</v>
      </c>
    </row>
    <row r="6" spans="1:2" x14ac:dyDescent="0.3">
      <c r="A6" t="s">
        <v>7</v>
      </c>
      <c r="B6" s="41">
        <v>2041373.0934000001</v>
      </c>
    </row>
    <row r="7" spans="1:2" x14ac:dyDescent="0.3">
      <c r="A7" t="s">
        <v>6</v>
      </c>
      <c r="B7" s="41">
        <v>4039052.8790000007</v>
      </c>
    </row>
    <row r="8" spans="1:2" x14ac:dyDescent="0.3">
      <c r="A8" t="s">
        <v>2</v>
      </c>
      <c r="B8" s="41">
        <v>10102347.766899997</v>
      </c>
    </row>
    <row r="9" spans="1:2" x14ac:dyDescent="0.3">
      <c r="A9" t="s">
        <v>40</v>
      </c>
      <c r="B9" s="41">
        <v>30602259.668355554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 Data</vt:lpstr>
      <vt:lpstr>About the data and study</vt:lpstr>
      <vt:lpstr>Data change </vt:lpstr>
      <vt:lpstr>Sheet1</vt:lpstr>
      <vt:lpstr>Sheet2</vt:lpstr>
      <vt:lpstr>Sheet3</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LK1</dc:creator>
  <cp:lastModifiedBy>Oliver LK1</cp:lastModifiedBy>
  <dcterms:created xsi:type="dcterms:W3CDTF">2025-03-02T01:04:54Z</dcterms:created>
  <dcterms:modified xsi:type="dcterms:W3CDTF">2025-03-27T23:28:02Z</dcterms:modified>
</cp:coreProperties>
</file>