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f82c61ed08de1/Dokumenty/"/>
    </mc:Choice>
  </mc:AlternateContent>
  <xr:revisionPtr revIDLastSave="0" documentId="8_{4D4D33A4-A6B4-4B35-A5C7-8C8CD8EB7E43}" xr6:coauthVersionLast="47" xr6:coauthVersionMax="47" xr10:uidLastSave="{00000000-0000-0000-0000-000000000000}"/>
  <bookViews>
    <workbookView xWindow="-120" yWindow="-120" windowWidth="29040" windowHeight="15720" activeTab="1" xr2:uid="{1EA62F86-5E2B-426F-80A1-3C1580243508}"/>
  </bookViews>
  <sheets>
    <sheet name="Arkusz1" sheetId="1" r:id="rId1"/>
    <sheet name="Arkusz2" sheetId="2" r:id="rId2"/>
  </sheets>
  <definedNames>
    <definedName name="_xlnm._FilterDatabase" localSheetId="0" hidden="1">Arkusz1!$B$1:$B$203</definedName>
    <definedName name="statek" localSheetId="0">Arkusz1!$A$1:$F$203</definedName>
  </definedNames>
  <calcPr calcId="191029"/>
  <pivotCaches>
    <pivotCache cacheId="4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H2" i="1"/>
  <c r="H3" i="1"/>
  <c r="H4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6" i="1"/>
  <c r="G2" i="1" a="1"/>
  <c r="G2" i="1" s="1"/>
  <c r="R2" i="1" s="1" a="1"/>
  <c r="R2" i="1" s="1"/>
  <c r="R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CA901-4117-4680-ACD8-0E5A848C6542}" name="statek" type="6" refreshedVersion="8" background="1" saveData="1">
    <textPr codePage="852" sourceFile="C:\Users\jolsz\Desktop\statek.txt" decimal="," thousands=" ">
      <textFields count="6">
        <textField type="YMD"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<sst xmlns="http://schemas.openxmlformats.org/spreadsheetml/2006/main" count="1284" uniqueCount="77">
  <si>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</si>
  <si>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</si>
  <si>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</si>
  <si>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</si>
  <si>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</si>
  <si>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</si>
  <si>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</si>
  <si>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</si>
  <si>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</si>
  <si>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</si>
  <si>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</si>
  <si>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</si>
  <si>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</si>
  <si>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</si>
  <si>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</si>
  <si>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</si>
  <si>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</si>
  <si>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</si>
  <si>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</si>
  <si>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</si>
  <si>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</si>
  <si>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</si>
  <si>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</si>
  <si>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Towar2</t>
  </si>
  <si>
    <t xml:space="preserve">Ile dni </t>
  </si>
  <si>
    <t>Dzień</t>
  </si>
  <si>
    <t>Najwiecej</t>
  </si>
  <si>
    <t>Najmniej</t>
  </si>
  <si>
    <t>T2 - 48</t>
  </si>
  <si>
    <t>T4 - 24</t>
  </si>
  <si>
    <t>T1 - 3</t>
  </si>
  <si>
    <t>T5 - 125</t>
  </si>
  <si>
    <t>Etykiety wierszy</t>
  </si>
  <si>
    <t>Suma końcowa</t>
  </si>
  <si>
    <t>rok i miesiac</t>
  </si>
  <si>
    <t>Z T5</t>
  </si>
  <si>
    <t>W T5</t>
  </si>
  <si>
    <t>01.2016</t>
  </si>
  <si>
    <t>01.2017</t>
  </si>
  <si>
    <t>01.2018</t>
  </si>
  <si>
    <t>02.2016</t>
  </si>
  <si>
    <t>02.2017</t>
  </si>
  <si>
    <t>02.2018</t>
  </si>
  <si>
    <t>03.2016</t>
  </si>
  <si>
    <t>03.2017</t>
  </si>
  <si>
    <t>03.2018</t>
  </si>
  <si>
    <t>04.2016</t>
  </si>
  <si>
    <t>04.2017</t>
  </si>
  <si>
    <t>04.2018</t>
  </si>
  <si>
    <t>05.2016</t>
  </si>
  <si>
    <t>05.2017</t>
  </si>
  <si>
    <t>05.2018</t>
  </si>
  <si>
    <t>06.2016</t>
  </si>
  <si>
    <t>06.2017</t>
  </si>
  <si>
    <t>06.2018</t>
  </si>
  <si>
    <t>07.2016</t>
  </si>
  <si>
    <t>07.2017</t>
  </si>
  <si>
    <t>07.2018</t>
  </si>
  <si>
    <t>08.2016</t>
  </si>
  <si>
    <t>08.2017</t>
  </si>
  <si>
    <t>08.2018</t>
  </si>
  <si>
    <t>09.2016</t>
  </si>
  <si>
    <t>09.2017</t>
  </si>
  <si>
    <t>09.2018</t>
  </si>
  <si>
    <t>10.2016</t>
  </si>
  <si>
    <t>10.2017</t>
  </si>
  <si>
    <t>10.2018</t>
  </si>
  <si>
    <t>11.2016</t>
  </si>
  <si>
    <t>11.2017</t>
  </si>
  <si>
    <t>11.2018</t>
  </si>
  <si>
    <t>12.2016</t>
  </si>
  <si>
    <t>12.2017</t>
  </si>
  <si>
    <t>12.2018</t>
  </si>
  <si>
    <t>Liczba z Z T5</t>
  </si>
  <si>
    <t>Liczba z W T5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</si>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</sst>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[(2020PR).xlsx]Arkusz1!Tabela przestawna6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Arkusz1!$T$14</c:f>
              <c:strCache>
                <c:ptCount val="1"/>
                <c:pt idx="0">
                  <c:v>Liczba z Z T5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Arkusz1!$S$15:$S$51</c:f>
              <c:strCache>
                <c:ptCount val="36"/>
                <c:pt idx="0">
                  <c:v>01.2016</c:v>
                </c:pt>
                <c:pt idx="1">
                  <c:v>01.2017</c:v>
                </c:pt>
                <c:pt idx="2">
                  <c:v>01.2018</c:v>
                </c:pt>
                <c:pt idx="3">
                  <c:v>02.2016</c:v>
                </c:pt>
                <c:pt idx="4">
                  <c:v>02.2017</c:v>
                </c:pt>
                <c:pt idx="5">
                  <c:v>02.2018</c:v>
                </c:pt>
                <c:pt idx="6">
                  <c:v>03.2016</c:v>
                </c:pt>
                <c:pt idx="7">
                  <c:v>03.2017</c:v>
                </c:pt>
                <c:pt idx="8">
                  <c:v>03.2018</c:v>
                </c:pt>
                <c:pt idx="9">
                  <c:v>04.2016</c:v>
                </c:pt>
                <c:pt idx="10">
                  <c:v>04.2017</c:v>
                </c:pt>
                <c:pt idx="11">
                  <c:v>04.2018</c:v>
                </c:pt>
                <c:pt idx="12">
                  <c:v>05.2016</c:v>
                </c:pt>
                <c:pt idx="13">
                  <c:v>05.2017</c:v>
                </c:pt>
                <c:pt idx="14">
                  <c:v>05.2018</c:v>
                </c:pt>
                <c:pt idx="15">
                  <c:v>06.2016</c:v>
                </c:pt>
                <c:pt idx="16">
                  <c:v>06.2017</c:v>
                </c:pt>
                <c:pt idx="17">
                  <c:v>06.2018</c:v>
                </c:pt>
                <c:pt idx="18">
                  <c:v>07.2016</c:v>
                </c:pt>
                <c:pt idx="19">
                  <c:v>07.2017</c:v>
                </c:pt>
                <c:pt idx="20">
                  <c:v>07.2018</c:v>
                </c:pt>
                <c:pt idx="21">
                  <c:v>08.2016</c:v>
                </c:pt>
                <c:pt idx="22">
                  <c:v>08.2017</c:v>
                </c:pt>
                <c:pt idx="23">
                  <c:v>08.2018</c:v>
                </c:pt>
                <c:pt idx="24">
                  <c:v>09.2016</c:v>
                </c:pt>
                <c:pt idx="25">
                  <c:v>09.2017</c:v>
                </c:pt>
                <c:pt idx="26">
                  <c:v>09.2018</c:v>
                </c:pt>
                <c:pt idx="27">
                  <c:v>10.2016</c:v>
                </c:pt>
                <c:pt idx="28">
                  <c:v>10.2017</c:v>
                </c:pt>
                <c:pt idx="29">
                  <c:v>10.2018</c:v>
                </c:pt>
                <c:pt idx="30">
                  <c:v>11.2016</c:v>
                </c:pt>
                <c:pt idx="31">
                  <c:v>11.2017</c:v>
                </c:pt>
                <c:pt idx="32">
                  <c:v>11.2018</c:v>
                </c:pt>
                <c:pt idx="33">
                  <c:v>12.2016</c:v>
                </c:pt>
                <c:pt idx="34">
                  <c:v>12.2017</c:v>
                </c:pt>
                <c:pt idx="35">
                  <c:v>12.2018</c:v>
                </c:pt>
              </c:strCache>
            </c:strRef>
          </c:cat>
          <c:val>
            <c:numRef>
              <c:f>Arkusz1!$T$15:$T$51</c:f>
              <c:numCache>
                <c:formatCode>General</c:formatCode>
                <c:ptCount val="36"/>
                <c:pt idx="0">
                  <c:v>10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10</c:v>
                </c:pt>
                <c:pt idx="14">
                  <c:v>3</c:v>
                </c:pt>
                <c:pt idx="15">
                  <c:v>9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2</c:v>
                </c:pt>
                <c:pt idx="26">
                  <c:v>9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4-42A9-BE34-1B32E3339CE9}"/>
            </c:ext>
          </c:extLst>
        </c:ser>
        <c:ser>
          <c:idx val="1"/>
          <c:order val="1"/>
          <c:tx>
            <c:strRef>
              <c:f>Arkusz1!$U$14</c:f>
              <c:strCache>
                <c:ptCount val="1"/>
                <c:pt idx="0">
                  <c:v>Liczba z W T5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Arkusz1!$S$15:$S$51</c:f>
              <c:strCache>
                <c:ptCount val="36"/>
                <c:pt idx="0">
                  <c:v>01.2016</c:v>
                </c:pt>
                <c:pt idx="1">
                  <c:v>01.2017</c:v>
                </c:pt>
                <c:pt idx="2">
                  <c:v>01.2018</c:v>
                </c:pt>
                <c:pt idx="3">
                  <c:v>02.2016</c:v>
                </c:pt>
                <c:pt idx="4">
                  <c:v>02.2017</c:v>
                </c:pt>
                <c:pt idx="5">
                  <c:v>02.2018</c:v>
                </c:pt>
                <c:pt idx="6">
                  <c:v>03.2016</c:v>
                </c:pt>
                <c:pt idx="7">
                  <c:v>03.2017</c:v>
                </c:pt>
                <c:pt idx="8">
                  <c:v>03.2018</c:v>
                </c:pt>
                <c:pt idx="9">
                  <c:v>04.2016</c:v>
                </c:pt>
                <c:pt idx="10">
                  <c:v>04.2017</c:v>
                </c:pt>
                <c:pt idx="11">
                  <c:v>04.2018</c:v>
                </c:pt>
                <c:pt idx="12">
                  <c:v>05.2016</c:v>
                </c:pt>
                <c:pt idx="13">
                  <c:v>05.2017</c:v>
                </c:pt>
                <c:pt idx="14">
                  <c:v>05.2018</c:v>
                </c:pt>
                <c:pt idx="15">
                  <c:v>06.2016</c:v>
                </c:pt>
                <c:pt idx="16">
                  <c:v>06.2017</c:v>
                </c:pt>
                <c:pt idx="17">
                  <c:v>06.2018</c:v>
                </c:pt>
                <c:pt idx="18">
                  <c:v>07.2016</c:v>
                </c:pt>
                <c:pt idx="19">
                  <c:v>07.2017</c:v>
                </c:pt>
                <c:pt idx="20">
                  <c:v>07.2018</c:v>
                </c:pt>
                <c:pt idx="21">
                  <c:v>08.2016</c:v>
                </c:pt>
                <c:pt idx="22">
                  <c:v>08.2017</c:v>
                </c:pt>
                <c:pt idx="23">
                  <c:v>08.2018</c:v>
                </c:pt>
                <c:pt idx="24">
                  <c:v>09.2016</c:v>
                </c:pt>
                <c:pt idx="25">
                  <c:v>09.2017</c:v>
                </c:pt>
                <c:pt idx="26">
                  <c:v>09.2018</c:v>
                </c:pt>
                <c:pt idx="27">
                  <c:v>10.2016</c:v>
                </c:pt>
                <c:pt idx="28">
                  <c:v>10.2017</c:v>
                </c:pt>
                <c:pt idx="29">
                  <c:v>10.2018</c:v>
                </c:pt>
                <c:pt idx="30">
                  <c:v>11.2016</c:v>
                </c:pt>
                <c:pt idx="31">
                  <c:v>11.2017</c:v>
                </c:pt>
                <c:pt idx="32">
                  <c:v>11.2018</c:v>
                </c:pt>
                <c:pt idx="33">
                  <c:v>12.2016</c:v>
                </c:pt>
                <c:pt idx="34">
                  <c:v>12.2017</c:v>
                </c:pt>
                <c:pt idx="35">
                  <c:v>12.2018</c:v>
                </c:pt>
              </c:strCache>
            </c:strRef>
          </c:cat>
          <c:val>
            <c:numRef>
              <c:f>Arkusz1!$U$15:$U$51</c:f>
              <c:numCache>
                <c:formatCode>General</c:formatCode>
                <c:ptCount val="36"/>
                <c:pt idx="0">
                  <c:v>10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10</c:v>
                </c:pt>
                <c:pt idx="14">
                  <c:v>3</c:v>
                </c:pt>
                <c:pt idx="15">
                  <c:v>9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2</c:v>
                </c:pt>
                <c:pt idx="26">
                  <c:v>9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A4-42A9-BE34-1B32E333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725487"/>
        <c:axId val="363718831"/>
      </c:barChart>
      <c:catAx>
        <c:axId val="36372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3718831"/>
        <c:crosses val="autoZero"/>
        <c:auto val="1"/>
        <c:lblAlgn val="ctr"/>
        <c:lblOffset val="100"/>
        <c:noMultiLvlLbl val="0"/>
      </c:catAx>
      <c:valAx>
        <c:axId val="3637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372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638175</xdr:colOff>
      <xdr:row>53</xdr:row>
      <xdr:rowOff>100012</xdr:rowOff>
    </xdr:from>
    <xdr:to>
      <xdr:col>20</xdr:col>
      <xdr:colOff>590550</xdr:colOff>
      <xdr:row>67</xdr:row>
      <xdr:rowOff>176212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93E384D-60CB-5813-7F1D-A520C3402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Olszewski" refreshedDate="44864.832007986108" createdVersion="8" refreshedVersion="8" minRefreshableVersion="3" recordCount="202" xr:uid="{531241F9-5F8E-4C44-B8EB-EED36C6216ED}">
  <cacheSource type="worksheet">
    <worksheetSource ref="A1:P203" sheet="Arkusz1"/>
  </cacheSource>
  <cacheFields count="16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/>
    </cacheField>
    <cacheField name="Z/W" numFmtId="0">
      <sharedItems/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Towar2" numFmtId="0">
      <sharedItems containsSemiMixedTypes="0" containsString="0" containsNumber="1" containsInteger="1" minValue="1" maxValue="5"/>
    </cacheField>
    <cacheField name="Ile dni " numFmtId="0">
      <sharedItems containsSemiMixedTypes="0" containsString="0" containsNumber="1" containsInteger="1" minValue="-43453" maxValue="25"/>
    </cacheField>
    <cacheField name="T1" numFmtId="0">
      <sharedItems containsSemiMixedTypes="0" containsString="0" containsNumber="1" containsInteger="1" minValue="0" maxValue="195"/>
    </cacheField>
    <cacheField name="T2" numFmtId="0">
      <sharedItems containsSemiMixedTypes="0" containsString="0" containsNumber="1" containsInteger="1" minValue="0" maxValue="199"/>
    </cacheField>
    <cacheField name="T3" numFmtId="0">
      <sharedItems containsSemiMixedTypes="0" containsString="0" containsNumber="1" containsInteger="1" minValue="0" maxValue="151"/>
    </cacheField>
    <cacheField name="T4" numFmtId="0">
      <sharedItems containsSemiMixedTypes="0" containsString="0" containsNumber="1" containsInteger="1" minValue="0" maxValue="184"/>
    </cacheField>
    <cacheField name="T5" numFmtId="0">
      <sharedItems containsSemiMixedTypes="0" containsString="0" containsNumber="1" containsInteger="1" minValue="0" maxValue="195"/>
    </cacheField>
    <cacheField name="rok i miesiac" numFmtId="0">
      <sharedItems count="36">
        <s v="01.2016"/>
        <s v="02.2016"/>
        <s v="03.2016"/>
        <s v="04.2016"/>
        <s v="05.2016"/>
        <s v="06.2016"/>
        <s v="07.2016"/>
        <s v="08.2016"/>
        <s v="09.2016"/>
        <s v="10.2016"/>
        <s v="11.2016"/>
        <s v="12.2016"/>
        <s v="01.2017"/>
        <s v="02.2017"/>
        <s v="03.2017"/>
        <s v="04.2017"/>
        <s v="05.2017"/>
        <s v="06.2017"/>
        <s v="07.2017"/>
        <s v="08.2017"/>
        <s v="09.2017"/>
        <s v="10.2017"/>
        <s v="11.2017"/>
        <s v="12.2017"/>
        <s v="01.2018"/>
        <s v="02.2018"/>
        <s v="03.2018"/>
        <s v="04.2018"/>
        <s v="05.2018"/>
        <s v="06.2018"/>
        <s v="07.2018"/>
        <s v="08.2018"/>
        <s v="09.2018"/>
        <s v="10.2018"/>
        <s v="11.2018"/>
        <s v="12.2018"/>
      </sharedItems>
    </cacheField>
    <cacheField name="Z T5" numFmtId="0">
      <sharedItems containsMixedTypes="1" containsNumber="1" containsInteger="1" minValue="1" maxValue="48"/>
    </cacheField>
    <cacheField name="W T5" numFmtId="0">
      <sharedItems containsMixedTypes="1" containsNumber="1" containsInteger="1" minValue="1" maxValue="1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d v="2016-01-01T00:00:00"/>
    <s v="Algier"/>
    <s v="T4"/>
    <s v="Z"/>
    <n v="3"/>
    <n v="80"/>
    <n v="4"/>
    <n v="0"/>
    <n v="0"/>
    <n v="0"/>
    <n v="0"/>
    <n v="3"/>
    <n v="0"/>
    <x v="0"/>
    <s v=""/>
    <s v=""/>
  </r>
  <r>
    <d v="2016-01-01T00:00:00"/>
    <s v="Algier"/>
    <s v="T5"/>
    <s v="Z"/>
    <n v="32"/>
    <n v="50"/>
    <n v="5"/>
    <n v="0"/>
    <n v="0"/>
    <n v="0"/>
    <n v="0"/>
    <n v="3"/>
    <n v="32"/>
    <x v="0"/>
    <n v="32"/>
    <s v=""/>
  </r>
  <r>
    <d v="2016-01-01T00:00:00"/>
    <s v="Algier"/>
    <s v="T1"/>
    <s v="Z"/>
    <n v="38"/>
    <n v="10"/>
    <n v="1"/>
    <n v="0"/>
    <n v="38"/>
    <n v="0"/>
    <n v="0"/>
    <n v="3"/>
    <n v="32"/>
    <x v="0"/>
    <s v=""/>
    <s v=""/>
  </r>
  <r>
    <d v="2016-01-01T00:00:00"/>
    <s v="Algier"/>
    <s v="T2"/>
    <s v="Z"/>
    <n v="33"/>
    <n v="30"/>
    <n v="2"/>
    <n v="0"/>
    <n v="38"/>
    <n v="33"/>
    <n v="0"/>
    <n v="3"/>
    <n v="32"/>
    <x v="0"/>
    <s v=""/>
    <s v=""/>
  </r>
  <r>
    <d v="2016-01-01T00:00:00"/>
    <s v="Algier"/>
    <s v="T3"/>
    <s v="Z"/>
    <n v="43"/>
    <n v="25"/>
    <n v="3"/>
    <n v="14"/>
    <n v="38"/>
    <n v="33"/>
    <n v="43"/>
    <n v="3"/>
    <n v="32"/>
    <x v="0"/>
    <s v=""/>
    <s v=""/>
  </r>
  <r>
    <d v="2016-01-16T00:00:00"/>
    <s v="Tunis"/>
    <s v="T5"/>
    <s v="W"/>
    <n v="32"/>
    <n v="58"/>
    <n v="5"/>
    <n v="0"/>
    <n v="38"/>
    <n v="33"/>
    <n v="43"/>
    <n v="3"/>
    <n v="0"/>
    <x v="0"/>
    <s v=""/>
    <n v="32"/>
  </r>
  <r>
    <d v="2016-01-16T00:00:00"/>
    <s v="Tunis"/>
    <s v="T2"/>
    <s v="Z"/>
    <n v="14"/>
    <n v="26"/>
    <n v="2"/>
    <n v="7"/>
    <n v="38"/>
    <n v="47"/>
    <n v="43"/>
    <n v="3"/>
    <n v="0"/>
    <x v="0"/>
    <s v=""/>
    <s v=""/>
  </r>
  <r>
    <d v="2016-01-24T00:00:00"/>
    <s v="Benghazi"/>
    <s v="T5"/>
    <s v="Z"/>
    <n v="44"/>
    <n v="46"/>
    <n v="5"/>
    <n v="0"/>
    <n v="38"/>
    <n v="47"/>
    <n v="43"/>
    <n v="3"/>
    <n v="44"/>
    <x v="0"/>
    <n v="44"/>
    <s v=""/>
  </r>
  <r>
    <d v="2016-01-24T00:00:00"/>
    <s v="Benghazi"/>
    <s v="T2"/>
    <s v="Z"/>
    <n v="1"/>
    <n v="28"/>
    <n v="2"/>
    <n v="0"/>
    <n v="38"/>
    <n v="48"/>
    <n v="43"/>
    <n v="3"/>
    <n v="44"/>
    <x v="0"/>
    <s v=""/>
    <s v=""/>
  </r>
  <r>
    <d v="2016-01-24T00:00:00"/>
    <s v="Benghazi"/>
    <s v="T4"/>
    <s v="Z"/>
    <n v="21"/>
    <n v="74"/>
    <n v="4"/>
    <n v="25"/>
    <n v="38"/>
    <n v="48"/>
    <n v="43"/>
    <n v="24"/>
    <n v="44"/>
    <x v="0"/>
    <s v=""/>
    <s v=""/>
  </r>
  <r>
    <d v="2016-02-19T00:00:00"/>
    <s v="Aleksandria"/>
    <s v="T3"/>
    <s v="W"/>
    <n v="43"/>
    <n v="32"/>
    <n v="3"/>
    <n v="0"/>
    <n v="38"/>
    <n v="48"/>
    <n v="0"/>
    <n v="24"/>
    <n v="44"/>
    <x v="1"/>
    <s v=""/>
    <s v=""/>
  </r>
  <r>
    <d v="2016-02-19T00:00:00"/>
    <s v="Aleksandria"/>
    <s v="T1"/>
    <s v="W"/>
    <n v="38"/>
    <n v="13"/>
    <n v="1"/>
    <n v="0"/>
    <n v="0"/>
    <n v="48"/>
    <n v="0"/>
    <n v="24"/>
    <n v="44"/>
    <x v="1"/>
    <s v=""/>
    <s v=""/>
  </r>
  <r>
    <d v="2016-02-19T00:00:00"/>
    <s v="Aleksandria"/>
    <s v="T4"/>
    <s v="Z"/>
    <n v="9"/>
    <n v="59"/>
    <n v="4"/>
    <n v="0"/>
    <n v="0"/>
    <n v="48"/>
    <n v="0"/>
    <n v="33"/>
    <n v="44"/>
    <x v="1"/>
    <s v=""/>
    <s v=""/>
  </r>
  <r>
    <d v="2016-02-19T00:00:00"/>
    <s v="Aleksandria"/>
    <s v="T5"/>
    <s v="Z"/>
    <n v="8"/>
    <n v="37"/>
    <n v="5"/>
    <n v="20"/>
    <n v="0"/>
    <n v="48"/>
    <n v="0"/>
    <n v="33"/>
    <n v="52"/>
    <x v="1"/>
    <n v="8"/>
    <s v=""/>
  </r>
  <r>
    <d v="2016-03-11T00:00:00"/>
    <s v="Bejrut"/>
    <s v="T5"/>
    <s v="W"/>
    <n v="50"/>
    <n v="61"/>
    <n v="5"/>
    <n v="0"/>
    <n v="0"/>
    <n v="48"/>
    <n v="0"/>
    <n v="33"/>
    <n v="2"/>
    <x v="2"/>
    <s v=""/>
    <n v="50"/>
  </r>
  <r>
    <d v="2016-03-11T00:00:00"/>
    <s v="Bejrut"/>
    <s v="T3"/>
    <s v="Z"/>
    <n v="32"/>
    <n v="20"/>
    <n v="3"/>
    <n v="0"/>
    <n v="0"/>
    <n v="48"/>
    <n v="32"/>
    <n v="33"/>
    <n v="2"/>
    <x v="2"/>
    <s v=""/>
    <s v=""/>
  </r>
  <r>
    <d v="2016-03-11T00:00:00"/>
    <s v="Bejrut"/>
    <s v="T1"/>
    <s v="Z"/>
    <n v="7"/>
    <n v="8"/>
    <n v="1"/>
    <n v="0"/>
    <n v="7"/>
    <n v="48"/>
    <n v="32"/>
    <n v="33"/>
    <n v="2"/>
    <x v="2"/>
    <s v=""/>
    <s v=""/>
  </r>
  <r>
    <d v="2016-03-11T00:00:00"/>
    <s v="Bejrut"/>
    <s v="T2"/>
    <s v="Z"/>
    <n v="10"/>
    <n v="24"/>
    <n v="2"/>
    <n v="23"/>
    <n v="7"/>
    <n v="58"/>
    <n v="32"/>
    <n v="33"/>
    <n v="2"/>
    <x v="2"/>
    <s v=""/>
    <s v=""/>
  </r>
  <r>
    <d v="2016-04-04T00:00:00"/>
    <s v="Palermo"/>
    <s v="T1"/>
    <s v="W"/>
    <n v="7"/>
    <n v="12"/>
    <n v="1"/>
    <n v="0"/>
    <n v="0"/>
    <n v="58"/>
    <n v="32"/>
    <n v="33"/>
    <n v="2"/>
    <x v="3"/>
    <s v=""/>
    <s v=""/>
  </r>
  <r>
    <d v="2016-04-04T00:00:00"/>
    <s v="Palermo"/>
    <s v="T3"/>
    <s v="Z"/>
    <n v="25"/>
    <n v="19"/>
    <n v="3"/>
    <n v="0"/>
    <n v="0"/>
    <n v="58"/>
    <n v="57"/>
    <n v="33"/>
    <n v="2"/>
    <x v="3"/>
    <s v=""/>
    <s v=""/>
  </r>
  <r>
    <d v="2016-04-04T00:00:00"/>
    <s v="Palermo"/>
    <s v="T5"/>
    <s v="Z"/>
    <n v="33"/>
    <n v="38"/>
    <n v="5"/>
    <n v="17"/>
    <n v="0"/>
    <n v="58"/>
    <n v="57"/>
    <n v="33"/>
    <n v="35"/>
    <x v="3"/>
    <n v="33"/>
    <s v=""/>
  </r>
  <r>
    <d v="2016-04-22T00:00:00"/>
    <s v="Neapol"/>
    <s v="T2"/>
    <s v="W"/>
    <n v="36"/>
    <n v="35"/>
    <n v="2"/>
    <n v="0"/>
    <n v="0"/>
    <n v="22"/>
    <n v="57"/>
    <n v="33"/>
    <n v="35"/>
    <x v="3"/>
    <s v=""/>
    <s v=""/>
  </r>
  <r>
    <d v="2016-04-22T00:00:00"/>
    <s v="Neapol"/>
    <s v="T4"/>
    <s v="Z"/>
    <n v="5"/>
    <n v="66"/>
    <n v="4"/>
    <n v="0"/>
    <n v="0"/>
    <n v="22"/>
    <n v="57"/>
    <n v="38"/>
    <n v="35"/>
    <x v="3"/>
    <s v=""/>
    <s v=""/>
  </r>
  <r>
    <d v="2016-04-22T00:00:00"/>
    <s v="Neapol"/>
    <s v="T5"/>
    <s v="Z"/>
    <n v="35"/>
    <n v="41"/>
    <n v="5"/>
    <n v="21"/>
    <n v="0"/>
    <n v="22"/>
    <n v="57"/>
    <n v="38"/>
    <n v="70"/>
    <x v="3"/>
    <n v="35"/>
    <s v=""/>
  </r>
  <r>
    <d v="2016-05-14T00:00:00"/>
    <s v="Monako"/>
    <s v="T4"/>
    <s v="W"/>
    <n v="38"/>
    <n v="98"/>
    <n v="4"/>
    <n v="0"/>
    <n v="0"/>
    <n v="22"/>
    <n v="57"/>
    <n v="0"/>
    <n v="70"/>
    <x v="4"/>
    <s v=""/>
    <s v=""/>
  </r>
  <r>
    <d v="2016-05-14T00:00:00"/>
    <s v="Monako"/>
    <s v="T2"/>
    <s v="Z"/>
    <n v="10"/>
    <n v="23"/>
    <n v="2"/>
    <n v="24"/>
    <n v="0"/>
    <n v="32"/>
    <n v="57"/>
    <n v="0"/>
    <n v="70"/>
    <x v="4"/>
    <s v=""/>
    <s v=""/>
  </r>
  <r>
    <d v="2016-06-08T00:00:00"/>
    <s v="Barcelona"/>
    <s v="T2"/>
    <s v="W"/>
    <n v="4"/>
    <n v="38"/>
    <n v="2"/>
    <n v="0"/>
    <n v="0"/>
    <n v="28"/>
    <n v="57"/>
    <n v="0"/>
    <n v="70"/>
    <x v="5"/>
    <s v=""/>
    <s v=""/>
  </r>
  <r>
    <d v="2016-06-08T00:00:00"/>
    <s v="Barcelona"/>
    <s v="T4"/>
    <s v="Z"/>
    <n v="42"/>
    <n v="60"/>
    <n v="4"/>
    <n v="0"/>
    <n v="0"/>
    <n v="28"/>
    <n v="57"/>
    <n v="42"/>
    <n v="70"/>
    <x v="5"/>
    <s v=""/>
    <s v=""/>
  </r>
  <r>
    <d v="2016-06-08T00:00:00"/>
    <s v="Barcelona"/>
    <s v="T1"/>
    <s v="Z"/>
    <n v="28"/>
    <n v="8"/>
    <n v="1"/>
    <n v="0"/>
    <n v="28"/>
    <n v="28"/>
    <n v="57"/>
    <n v="42"/>
    <n v="70"/>
    <x v="5"/>
    <s v=""/>
    <s v=""/>
  </r>
  <r>
    <d v="2016-06-08T00:00:00"/>
    <s v="Barcelona"/>
    <s v="T3"/>
    <s v="Z"/>
    <n v="19"/>
    <n v="19"/>
    <n v="3"/>
    <n v="12"/>
    <n v="28"/>
    <n v="28"/>
    <n v="76"/>
    <n v="42"/>
    <n v="70"/>
    <x v="5"/>
    <s v=""/>
    <s v=""/>
  </r>
  <r>
    <d v="2016-06-21T00:00:00"/>
    <s v="Walencja"/>
    <s v="T3"/>
    <s v="W"/>
    <n v="72"/>
    <n v="28"/>
    <n v="3"/>
    <n v="0"/>
    <n v="28"/>
    <n v="28"/>
    <n v="4"/>
    <n v="42"/>
    <n v="70"/>
    <x v="5"/>
    <s v=""/>
    <s v=""/>
  </r>
  <r>
    <d v="2016-06-21T00:00:00"/>
    <s v="Walencja"/>
    <s v="T4"/>
    <s v="W"/>
    <n v="42"/>
    <n v="90"/>
    <n v="4"/>
    <n v="0"/>
    <n v="28"/>
    <n v="28"/>
    <n v="4"/>
    <n v="0"/>
    <n v="70"/>
    <x v="5"/>
    <s v=""/>
    <s v=""/>
  </r>
  <r>
    <d v="2016-06-21T00:00:00"/>
    <s v="Walencja"/>
    <s v="T5"/>
    <s v="Z"/>
    <n v="42"/>
    <n v="44"/>
    <n v="5"/>
    <n v="0"/>
    <n v="28"/>
    <n v="28"/>
    <n v="4"/>
    <n v="0"/>
    <n v="112"/>
    <x v="5"/>
    <n v="42"/>
    <s v=""/>
  </r>
  <r>
    <d v="2016-06-21T00:00:00"/>
    <s v="Walencja"/>
    <s v="T2"/>
    <s v="Z"/>
    <n v="33"/>
    <n v="26"/>
    <n v="2"/>
    <n v="0"/>
    <n v="28"/>
    <n v="61"/>
    <n v="4"/>
    <n v="0"/>
    <n v="112"/>
    <x v="5"/>
    <s v=""/>
    <s v=""/>
  </r>
  <r>
    <d v="2016-06-21T00:00:00"/>
    <s v="Walencja"/>
    <s v="T1"/>
    <s v="Z"/>
    <n v="9"/>
    <n v="9"/>
    <n v="1"/>
    <n v="16"/>
    <n v="37"/>
    <n v="61"/>
    <n v="4"/>
    <n v="0"/>
    <n v="112"/>
    <x v="5"/>
    <s v=""/>
    <s v=""/>
  </r>
  <r>
    <d v="2016-07-08T00:00:00"/>
    <s v="Algier"/>
    <s v="T3"/>
    <s v="W"/>
    <n v="4"/>
    <n v="29"/>
    <n v="3"/>
    <n v="0"/>
    <n v="37"/>
    <n v="61"/>
    <n v="0"/>
    <n v="0"/>
    <n v="112"/>
    <x v="6"/>
    <s v=""/>
    <s v=""/>
  </r>
  <r>
    <d v="2016-07-08T00:00:00"/>
    <s v="Algier"/>
    <s v="T1"/>
    <s v="W"/>
    <n v="37"/>
    <n v="12"/>
    <n v="1"/>
    <n v="0"/>
    <n v="0"/>
    <n v="61"/>
    <n v="0"/>
    <n v="0"/>
    <n v="112"/>
    <x v="6"/>
    <s v=""/>
    <s v=""/>
  </r>
  <r>
    <d v="2016-07-08T00:00:00"/>
    <s v="Algier"/>
    <s v="T5"/>
    <s v="Z"/>
    <n v="35"/>
    <n v="42"/>
    <n v="5"/>
    <n v="0"/>
    <n v="0"/>
    <n v="61"/>
    <n v="0"/>
    <n v="0"/>
    <n v="147"/>
    <x v="6"/>
    <n v="35"/>
    <s v=""/>
  </r>
  <r>
    <d v="2016-07-08T00:00:00"/>
    <s v="Algier"/>
    <s v="T4"/>
    <s v="Z"/>
    <n v="32"/>
    <n v="66"/>
    <n v="4"/>
    <n v="14"/>
    <n v="0"/>
    <n v="61"/>
    <n v="0"/>
    <n v="32"/>
    <n v="147"/>
    <x v="6"/>
    <s v=""/>
    <s v=""/>
  </r>
  <r>
    <d v="2016-07-23T00:00:00"/>
    <s v="Tunis"/>
    <s v="T4"/>
    <s v="W"/>
    <n v="32"/>
    <n v="92"/>
    <n v="4"/>
    <n v="0"/>
    <n v="0"/>
    <n v="61"/>
    <n v="0"/>
    <n v="0"/>
    <n v="147"/>
    <x v="6"/>
    <s v=""/>
    <s v=""/>
  </r>
  <r>
    <d v="2016-07-23T00:00:00"/>
    <s v="Tunis"/>
    <s v="T5"/>
    <s v="Z"/>
    <n v="48"/>
    <n v="43"/>
    <n v="5"/>
    <n v="18"/>
    <n v="0"/>
    <n v="61"/>
    <n v="0"/>
    <n v="0"/>
    <n v="195"/>
    <x v="6"/>
    <n v="48"/>
    <s v=""/>
  </r>
  <r>
    <d v="2016-08-11T00:00:00"/>
    <s v="Benghazi"/>
    <s v="T5"/>
    <s v="W"/>
    <n v="191"/>
    <n v="60"/>
    <n v="5"/>
    <n v="0"/>
    <n v="0"/>
    <n v="61"/>
    <n v="0"/>
    <n v="0"/>
    <n v="4"/>
    <x v="7"/>
    <s v=""/>
    <n v="191"/>
  </r>
  <r>
    <d v="2016-08-11T00:00:00"/>
    <s v="Benghazi"/>
    <s v="T2"/>
    <s v="Z"/>
    <n v="9"/>
    <n v="24"/>
    <n v="2"/>
    <n v="0"/>
    <n v="0"/>
    <n v="70"/>
    <n v="0"/>
    <n v="0"/>
    <n v="4"/>
    <x v="7"/>
    <s v=""/>
    <s v=""/>
  </r>
  <r>
    <d v="2016-08-11T00:00:00"/>
    <s v="Benghazi"/>
    <s v="T4"/>
    <s v="Z"/>
    <n v="36"/>
    <n v="65"/>
    <n v="4"/>
    <n v="25"/>
    <n v="0"/>
    <n v="70"/>
    <n v="0"/>
    <n v="36"/>
    <n v="4"/>
    <x v="7"/>
    <s v=""/>
    <s v=""/>
  </r>
  <r>
    <d v="2016-09-06T00:00:00"/>
    <s v="Aleksandria"/>
    <s v="T1"/>
    <s v="Z"/>
    <n v="47"/>
    <n v="7"/>
    <n v="1"/>
    <n v="0"/>
    <n v="47"/>
    <n v="70"/>
    <n v="0"/>
    <n v="36"/>
    <n v="4"/>
    <x v="8"/>
    <s v=""/>
    <s v=""/>
  </r>
  <r>
    <d v="2016-09-06T00:00:00"/>
    <s v="Aleksandria"/>
    <s v="T5"/>
    <s v="W"/>
    <n v="4"/>
    <n v="63"/>
    <n v="5"/>
    <n v="0"/>
    <n v="47"/>
    <n v="70"/>
    <n v="0"/>
    <n v="36"/>
    <n v="0"/>
    <x v="8"/>
    <s v=""/>
    <n v="4"/>
  </r>
  <r>
    <d v="2016-09-06T00:00:00"/>
    <s v="Aleksandria"/>
    <s v="T3"/>
    <s v="Z"/>
    <n v="8"/>
    <n v="19"/>
    <n v="3"/>
    <n v="0"/>
    <n v="47"/>
    <n v="70"/>
    <n v="8"/>
    <n v="36"/>
    <n v="0"/>
    <x v="8"/>
    <s v=""/>
    <s v=""/>
  </r>
  <r>
    <d v="2016-09-06T00:00:00"/>
    <s v="Aleksandria"/>
    <s v="T2"/>
    <s v="Z"/>
    <n v="3"/>
    <n v="22"/>
    <n v="2"/>
    <n v="0"/>
    <n v="47"/>
    <n v="73"/>
    <n v="8"/>
    <n v="36"/>
    <n v="0"/>
    <x v="8"/>
    <s v=""/>
    <s v=""/>
  </r>
  <r>
    <d v="2016-09-06T00:00:00"/>
    <s v="Aleksandria"/>
    <s v="T4"/>
    <s v="Z"/>
    <n v="41"/>
    <n v="59"/>
    <n v="4"/>
    <n v="20"/>
    <n v="47"/>
    <n v="73"/>
    <n v="8"/>
    <n v="77"/>
    <n v="0"/>
    <x v="8"/>
    <s v=""/>
    <s v=""/>
  </r>
  <r>
    <d v="2016-09-27T00:00:00"/>
    <s v="Bejrut"/>
    <s v="T5"/>
    <s v="Z"/>
    <n v="44"/>
    <n v="40"/>
    <n v="5"/>
    <n v="0"/>
    <n v="47"/>
    <n v="73"/>
    <n v="8"/>
    <n v="77"/>
    <n v="44"/>
    <x v="8"/>
    <n v="44"/>
    <s v=""/>
  </r>
  <r>
    <d v="2016-09-27T00:00:00"/>
    <s v="Bejrut"/>
    <s v="T1"/>
    <s v="W"/>
    <n v="45"/>
    <n v="12"/>
    <n v="1"/>
    <n v="0"/>
    <n v="2"/>
    <n v="73"/>
    <n v="8"/>
    <n v="77"/>
    <n v="44"/>
    <x v="8"/>
    <s v=""/>
    <s v=""/>
  </r>
  <r>
    <d v="2016-09-27T00:00:00"/>
    <s v="Bejrut"/>
    <s v="T3"/>
    <s v="Z"/>
    <n v="40"/>
    <n v="20"/>
    <n v="3"/>
    <n v="0"/>
    <n v="2"/>
    <n v="73"/>
    <n v="48"/>
    <n v="77"/>
    <n v="44"/>
    <x v="8"/>
    <s v=""/>
    <s v=""/>
  </r>
  <r>
    <d v="2016-09-27T00:00:00"/>
    <s v="Bejrut"/>
    <s v="T4"/>
    <s v="Z"/>
    <n v="3"/>
    <n v="63"/>
    <n v="4"/>
    <n v="0"/>
    <n v="2"/>
    <n v="73"/>
    <n v="48"/>
    <n v="80"/>
    <n v="44"/>
    <x v="8"/>
    <s v=""/>
    <s v=""/>
  </r>
  <r>
    <d v="2016-09-27T00:00:00"/>
    <s v="Bejrut"/>
    <s v="T2"/>
    <s v="Z"/>
    <n v="17"/>
    <n v="24"/>
    <n v="2"/>
    <n v="23"/>
    <n v="2"/>
    <n v="90"/>
    <n v="48"/>
    <n v="80"/>
    <n v="44"/>
    <x v="8"/>
    <s v=""/>
    <s v=""/>
  </r>
  <r>
    <d v="2016-10-21T00:00:00"/>
    <s v="Palermo"/>
    <s v="T1"/>
    <s v="W"/>
    <n v="2"/>
    <n v="12"/>
    <n v="1"/>
    <n v="0"/>
    <n v="0"/>
    <n v="90"/>
    <n v="48"/>
    <n v="80"/>
    <n v="44"/>
    <x v="9"/>
    <s v=""/>
    <s v=""/>
  </r>
  <r>
    <d v="2016-10-21T00:00:00"/>
    <s v="Palermo"/>
    <s v="T3"/>
    <s v="Z"/>
    <n v="14"/>
    <n v="19"/>
    <n v="3"/>
    <n v="0"/>
    <n v="0"/>
    <n v="90"/>
    <n v="62"/>
    <n v="80"/>
    <n v="44"/>
    <x v="9"/>
    <s v=""/>
    <s v=""/>
  </r>
  <r>
    <d v="2016-10-21T00:00:00"/>
    <s v="Palermo"/>
    <s v="T2"/>
    <s v="Z"/>
    <n v="23"/>
    <n v="23"/>
    <n v="2"/>
    <n v="17"/>
    <n v="0"/>
    <n v="113"/>
    <n v="62"/>
    <n v="80"/>
    <n v="44"/>
    <x v="9"/>
    <s v=""/>
    <s v=""/>
  </r>
  <r>
    <d v="2016-11-08T00:00:00"/>
    <s v="Neapol"/>
    <s v="T1"/>
    <s v="Z"/>
    <n v="11"/>
    <n v="8"/>
    <n v="1"/>
    <n v="0"/>
    <n v="11"/>
    <n v="113"/>
    <n v="62"/>
    <n v="80"/>
    <n v="44"/>
    <x v="10"/>
    <s v=""/>
    <s v=""/>
  </r>
  <r>
    <d v="2016-11-08T00:00:00"/>
    <s v="Neapol"/>
    <s v="T4"/>
    <s v="Z"/>
    <n v="17"/>
    <n v="66"/>
    <n v="4"/>
    <n v="0"/>
    <n v="11"/>
    <n v="113"/>
    <n v="62"/>
    <n v="97"/>
    <n v="44"/>
    <x v="10"/>
    <s v=""/>
    <s v=""/>
  </r>
  <r>
    <d v="2016-11-08T00:00:00"/>
    <s v="Neapol"/>
    <s v="T5"/>
    <s v="Z"/>
    <n v="30"/>
    <n v="41"/>
    <n v="5"/>
    <n v="21"/>
    <n v="11"/>
    <n v="113"/>
    <n v="62"/>
    <n v="97"/>
    <n v="74"/>
    <x v="10"/>
    <n v="30"/>
    <s v=""/>
  </r>
  <r>
    <d v="2016-11-30T00:00:00"/>
    <s v="Monako"/>
    <s v="T4"/>
    <s v="W"/>
    <n v="97"/>
    <n v="98"/>
    <n v="4"/>
    <n v="0"/>
    <n v="11"/>
    <n v="113"/>
    <n v="62"/>
    <n v="0"/>
    <n v="74"/>
    <x v="10"/>
    <s v=""/>
    <s v=""/>
  </r>
  <r>
    <d v="2016-11-30T00:00:00"/>
    <s v="Monako"/>
    <s v="T1"/>
    <s v="W"/>
    <n v="11"/>
    <n v="12"/>
    <n v="1"/>
    <n v="0"/>
    <n v="0"/>
    <n v="113"/>
    <n v="62"/>
    <n v="0"/>
    <n v="74"/>
    <x v="10"/>
    <s v=""/>
    <s v=""/>
  </r>
  <r>
    <d v="2016-11-30T00:00:00"/>
    <s v="Monako"/>
    <s v="T3"/>
    <s v="Z"/>
    <n v="17"/>
    <n v="20"/>
    <n v="3"/>
    <n v="0"/>
    <n v="0"/>
    <n v="113"/>
    <n v="79"/>
    <n v="0"/>
    <n v="74"/>
    <x v="10"/>
    <s v=""/>
    <s v=""/>
  </r>
  <r>
    <d v="2016-11-30T00:00:00"/>
    <s v="Monako"/>
    <s v="T2"/>
    <s v="Z"/>
    <n v="4"/>
    <n v="23"/>
    <n v="2"/>
    <n v="24"/>
    <n v="0"/>
    <n v="117"/>
    <n v="79"/>
    <n v="0"/>
    <n v="74"/>
    <x v="10"/>
    <s v=""/>
    <s v=""/>
  </r>
  <r>
    <d v="2016-12-25T00:00:00"/>
    <s v="Barcelona"/>
    <s v="T3"/>
    <s v="W"/>
    <n v="79"/>
    <n v="31"/>
    <n v="3"/>
    <n v="0"/>
    <n v="0"/>
    <n v="117"/>
    <n v="0"/>
    <n v="0"/>
    <n v="74"/>
    <x v="11"/>
    <s v=""/>
    <s v=""/>
  </r>
  <r>
    <d v="2016-12-25T00:00:00"/>
    <s v="Barcelona"/>
    <s v="T4"/>
    <s v="Z"/>
    <n v="33"/>
    <n v="60"/>
    <n v="4"/>
    <n v="0"/>
    <n v="0"/>
    <n v="117"/>
    <n v="0"/>
    <n v="33"/>
    <n v="74"/>
    <x v="11"/>
    <s v=""/>
    <s v=""/>
  </r>
  <r>
    <d v="2016-12-25T00:00:00"/>
    <s v="Barcelona"/>
    <s v="T2"/>
    <s v="Z"/>
    <n v="26"/>
    <n v="23"/>
    <n v="2"/>
    <n v="12"/>
    <n v="0"/>
    <n v="143"/>
    <n v="0"/>
    <n v="33"/>
    <n v="74"/>
    <x v="11"/>
    <s v=""/>
    <s v=""/>
  </r>
  <r>
    <d v="2017-01-07T00:00:00"/>
    <s v="Walencja"/>
    <s v="T3"/>
    <s v="Z"/>
    <n v="40"/>
    <n v="22"/>
    <n v="3"/>
    <n v="0"/>
    <n v="0"/>
    <n v="143"/>
    <n v="40"/>
    <n v="33"/>
    <n v="74"/>
    <x v="12"/>
    <s v=""/>
    <s v=""/>
  </r>
  <r>
    <d v="2017-01-07T00:00:00"/>
    <s v="Walencja"/>
    <s v="T1"/>
    <s v="Z"/>
    <n v="42"/>
    <n v="9"/>
    <n v="1"/>
    <n v="0"/>
    <n v="42"/>
    <n v="143"/>
    <n v="40"/>
    <n v="33"/>
    <n v="74"/>
    <x v="12"/>
    <s v=""/>
    <s v=""/>
  </r>
  <r>
    <d v="2017-01-07T00:00:00"/>
    <s v="Walencja"/>
    <s v="T2"/>
    <s v="Z"/>
    <n v="42"/>
    <n v="26"/>
    <n v="2"/>
    <n v="0"/>
    <n v="42"/>
    <n v="185"/>
    <n v="40"/>
    <n v="33"/>
    <n v="74"/>
    <x v="12"/>
    <s v=""/>
    <s v=""/>
  </r>
  <r>
    <d v="2017-01-07T00:00:00"/>
    <s v="Walencja"/>
    <s v="T4"/>
    <s v="Z"/>
    <n v="9"/>
    <n v="70"/>
    <n v="4"/>
    <n v="0"/>
    <n v="42"/>
    <n v="185"/>
    <n v="40"/>
    <n v="42"/>
    <n v="74"/>
    <x v="12"/>
    <s v=""/>
    <s v=""/>
  </r>
  <r>
    <d v="2017-01-07T00:00:00"/>
    <s v="Walencja"/>
    <s v="T5"/>
    <s v="Z"/>
    <n v="39"/>
    <n v="44"/>
    <n v="5"/>
    <n v="16"/>
    <n v="42"/>
    <n v="185"/>
    <n v="40"/>
    <n v="42"/>
    <n v="113"/>
    <x v="12"/>
    <n v="39"/>
    <s v=""/>
  </r>
  <r>
    <d v="2017-01-24T00:00:00"/>
    <s v="Algier"/>
    <s v="T5"/>
    <s v="W"/>
    <n v="112"/>
    <n v="59"/>
    <n v="5"/>
    <n v="0"/>
    <n v="42"/>
    <n v="185"/>
    <n v="40"/>
    <n v="42"/>
    <n v="1"/>
    <x v="12"/>
    <s v=""/>
    <n v="112"/>
  </r>
  <r>
    <d v="2017-01-24T00:00:00"/>
    <s v="Algier"/>
    <s v="T4"/>
    <s v="Z"/>
    <n v="34"/>
    <n v="66"/>
    <n v="4"/>
    <n v="0"/>
    <n v="42"/>
    <n v="185"/>
    <n v="40"/>
    <n v="76"/>
    <n v="1"/>
    <x v="12"/>
    <s v=""/>
    <s v=""/>
  </r>
  <r>
    <d v="2017-01-24T00:00:00"/>
    <s v="Algier"/>
    <s v="T3"/>
    <s v="Z"/>
    <n v="5"/>
    <n v="21"/>
    <n v="3"/>
    <n v="14"/>
    <n v="42"/>
    <n v="185"/>
    <n v="45"/>
    <n v="76"/>
    <n v="1"/>
    <x v="12"/>
    <s v=""/>
    <s v=""/>
  </r>
  <r>
    <d v="2017-02-08T00:00:00"/>
    <s v="Tunis"/>
    <s v="T4"/>
    <s v="W"/>
    <n v="74"/>
    <n v="92"/>
    <n v="4"/>
    <n v="0"/>
    <n v="42"/>
    <n v="185"/>
    <n v="45"/>
    <n v="2"/>
    <n v="1"/>
    <x v="13"/>
    <s v=""/>
    <s v=""/>
  </r>
  <r>
    <d v="2017-02-08T00:00:00"/>
    <s v="Tunis"/>
    <s v="T2"/>
    <s v="Z"/>
    <n v="14"/>
    <n v="26"/>
    <n v="2"/>
    <n v="18"/>
    <n v="42"/>
    <n v="199"/>
    <n v="45"/>
    <n v="2"/>
    <n v="1"/>
    <x v="13"/>
    <s v=""/>
    <s v=""/>
  </r>
  <r>
    <d v="2017-02-27T00:00:00"/>
    <s v="Benghazi"/>
    <s v="T5"/>
    <s v="W"/>
    <n v="1"/>
    <n v="60"/>
    <n v="5"/>
    <n v="0"/>
    <n v="42"/>
    <n v="199"/>
    <n v="45"/>
    <n v="2"/>
    <n v="0"/>
    <x v="13"/>
    <s v=""/>
    <n v="1"/>
  </r>
  <r>
    <d v="2017-02-27T00:00:00"/>
    <s v="Benghazi"/>
    <s v="T2"/>
    <s v="W"/>
    <n v="43"/>
    <n v="36"/>
    <n v="2"/>
    <n v="0"/>
    <n v="42"/>
    <n v="156"/>
    <n v="45"/>
    <n v="2"/>
    <n v="0"/>
    <x v="13"/>
    <s v=""/>
    <s v=""/>
  </r>
  <r>
    <d v="2017-02-27T00:00:00"/>
    <s v="Benghazi"/>
    <s v="T1"/>
    <s v="Z"/>
    <n v="30"/>
    <n v="8"/>
    <n v="1"/>
    <n v="0"/>
    <n v="72"/>
    <n v="156"/>
    <n v="45"/>
    <n v="2"/>
    <n v="0"/>
    <x v="13"/>
    <s v=""/>
    <s v=""/>
  </r>
  <r>
    <d v="2017-02-27T00:00:00"/>
    <s v="Benghazi"/>
    <s v="T3"/>
    <s v="Z"/>
    <n v="14"/>
    <n v="20"/>
    <n v="3"/>
    <n v="25"/>
    <n v="72"/>
    <n v="156"/>
    <n v="59"/>
    <n v="2"/>
    <n v="0"/>
    <x v="13"/>
    <s v=""/>
    <s v=""/>
  </r>
  <r>
    <d v="2017-03-25T00:00:00"/>
    <s v="Aleksandria"/>
    <s v="T2"/>
    <s v="W"/>
    <n v="33"/>
    <n v="38"/>
    <n v="2"/>
    <n v="0"/>
    <n v="72"/>
    <n v="123"/>
    <n v="59"/>
    <n v="2"/>
    <n v="0"/>
    <x v="14"/>
    <s v=""/>
    <s v=""/>
  </r>
  <r>
    <d v="2017-03-25T00:00:00"/>
    <s v="Aleksandria"/>
    <s v="T5"/>
    <s v="Z"/>
    <n v="35"/>
    <n v="37"/>
    <n v="5"/>
    <n v="0"/>
    <n v="72"/>
    <n v="123"/>
    <n v="59"/>
    <n v="2"/>
    <n v="35"/>
    <x v="14"/>
    <n v="35"/>
    <s v=""/>
  </r>
  <r>
    <d v="2017-03-25T00:00:00"/>
    <s v="Aleksandria"/>
    <s v="T3"/>
    <s v="Z"/>
    <n v="40"/>
    <n v="19"/>
    <n v="3"/>
    <n v="20"/>
    <n v="72"/>
    <n v="123"/>
    <n v="99"/>
    <n v="2"/>
    <n v="35"/>
    <x v="14"/>
    <s v=""/>
    <s v=""/>
  </r>
  <r>
    <d v="2017-04-15T00:00:00"/>
    <s v="Bejrut"/>
    <s v="T2"/>
    <s v="W"/>
    <n v="21"/>
    <n v="36"/>
    <n v="2"/>
    <n v="0"/>
    <n v="72"/>
    <n v="102"/>
    <n v="99"/>
    <n v="2"/>
    <n v="35"/>
    <x v="15"/>
    <s v=""/>
    <s v=""/>
  </r>
  <r>
    <d v="2017-04-15T00:00:00"/>
    <s v="Bejrut"/>
    <s v="T4"/>
    <s v="W"/>
    <n v="2"/>
    <n v="97"/>
    <n v="4"/>
    <n v="0"/>
    <n v="72"/>
    <n v="102"/>
    <n v="99"/>
    <n v="0"/>
    <n v="35"/>
    <x v="15"/>
    <s v=""/>
    <s v=""/>
  </r>
  <r>
    <d v="2017-04-15T00:00:00"/>
    <s v="Bejrut"/>
    <s v="T3"/>
    <s v="Z"/>
    <n v="12"/>
    <n v="20"/>
    <n v="3"/>
    <n v="0"/>
    <n v="72"/>
    <n v="102"/>
    <n v="111"/>
    <n v="0"/>
    <n v="35"/>
    <x v="15"/>
    <s v=""/>
    <s v=""/>
  </r>
  <r>
    <d v="2017-04-15T00:00:00"/>
    <s v="Bejrut"/>
    <s v="T1"/>
    <s v="Z"/>
    <n v="15"/>
    <n v="8"/>
    <n v="1"/>
    <n v="0"/>
    <n v="87"/>
    <n v="102"/>
    <n v="111"/>
    <n v="0"/>
    <n v="35"/>
    <x v="15"/>
    <s v=""/>
    <s v=""/>
  </r>
  <r>
    <d v="2017-04-15T00:00:00"/>
    <s v="Bejrut"/>
    <s v="T5"/>
    <s v="Z"/>
    <n v="1"/>
    <n v="40"/>
    <n v="5"/>
    <n v="23"/>
    <n v="87"/>
    <n v="102"/>
    <n v="111"/>
    <n v="0"/>
    <n v="36"/>
    <x v="15"/>
    <n v="1"/>
    <s v=""/>
  </r>
  <r>
    <d v="2017-05-09T00:00:00"/>
    <s v="Palermo"/>
    <s v="T1"/>
    <s v="W"/>
    <n v="86"/>
    <n v="12"/>
    <n v="1"/>
    <n v="0"/>
    <n v="1"/>
    <n v="102"/>
    <n v="111"/>
    <n v="0"/>
    <n v="36"/>
    <x v="16"/>
    <s v=""/>
    <s v=""/>
  </r>
  <r>
    <d v="2017-05-09T00:00:00"/>
    <s v="Palermo"/>
    <s v="T3"/>
    <s v="W"/>
    <n v="110"/>
    <n v="31"/>
    <n v="3"/>
    <n v="0"/>
    <n v="1"/>
    <n v="102"/>
    <n v="1"/>
    <n v="0"/>
    <n v="36"/>
    <x v="16"/>
    <s v=""/>
    <s v=""/>
  </r>
  <r>
    <d v="2017-05-09T00:00:00"/>
    <s v="Palermo"/>
    <s v="T5"/>
    <s v="Z"/>
    <n v="33"/>
    <n v="38"/>
    <n v="5"/>
    <n v="0"/>
    <n v="1"/>
    <n v="102"/>
    <n v="1"/>
    <n v="0"/>
    <n v="69"/>
    <x v="16"/>
    <n v="33"/>
    <s v=""/>
  </r>
  <r>
    <d v="2017-05-09T00:00:00"/>
    <s v="Palermo"/>
    <s v="T2"/>
    <s v="Z"/>
    <n v="13"/>
    <n v="23"/>
    <n v="2"/>
    <n v="0"/>
    <n v="1"/>
    <n v="115"/>
    <n v="1"/>
    <n v="0"/>
    <n v="69"/>
    <x v="16"/>
    <s v=""/>
    <s v=""/>
  </r>
  <r>
    <d v="2017-05-09T00:00:00"/>
    <s v="Palermo"/>
    <s v="T4"/>
    <s v="Z"/>
    <n v="37"/>
    <n v="61"/>
    <n v="4"/>
    <n v="17"/>
    <n v="1"/>
    <n v="115"/>
    <n v="1"/>
    <n v="37"/>
    <n v="69"/>
    <x v="16"/>
    <s v=""/>
    <s v=""/>
  </r>
  <r>
    <d v="2017-05-27T00:00:00"/>
    <s v="Neapol"/>
    <s v="T1"/>
    <s v="W"/>
    <n v="1"/>
    <n v="12"/>
    <n v="1"/>
    <n v="0"/>
    <n v="0"/>
    <n v="115"/>
    <n v="1"/>
    <n v="37"/>
    <n v="69"/>
    <x v="16"/>
    <s v=""/>
    <s v=""/>
  </r>
  <r>
    <d v="2017-05-27T00:00:00"/>
    <s v="Neapol"/>
    <s v="T5"/>
    <s v="W"/>
    <n v="68"/>
    <n v="59"/>
    <n v="5"/>
    <n v="0"/>
    <n v="0"/>
    <n v="115"/>
    <n v="1"/>
    <n v="37"/>
    <n v="1"/>
    <x v="16"/>
    <s v=""/>
    <n v="68"/>
  </r>
  <r>
    <d v="2017-05-27T00:00:00"/>
    <s v="Neapol"/>
    <s v="T4"/>
    <s v="Z"/>
    <n v="35"/>
    <n v="66"/>
    <n v="4"/>
    <n v="0"/>
    <n v="0"/>
    <n v="115"/>
    <n v="1"/>
    <n v="72"/>
    <n v="1"/>
    <x v="16"/>
    <s v=""/>
    <s v=""/>
  </r>
  <r>
    <d v="2017-05-27T00:00:00"/>
    <s v="Neapol"/>
    <s v="T3"/>
    <s v="Z"/>
    <n v="25"/>
    <n v="21"/>
    <n v="3"/>
    <n v="0"/>
    <n v="0"/>
    <n v="115"/>
    <n v="26"/>
    <n v="72"/>
    <n v="1"/>
    <x v="16"/>
    <s v=""/>
    <s v=""/>
  </r>
  <r>
    <d v="2017-05-27T00:00:00"/>
    <s v="Neapol"/>
    <s v="T2"/>
    <s v="Z"/>
    <n v="10"/>
    <n v="25"/>
    <n v="2"/>
    <n v="21"/>
    <n v="0"/>
    <n v="125"/>
    <n v="26"/>
    <n v="72"/>
    <n v="1"/>
    <x v="16"/>
    <s v=""/>
    <s v=""/>
  </r>
  <r>
    <d v="2017-06-18T00:00:00"/>
    <s v="Monako"/>
    <s v="T2"/>
    <s v="W"/>
    <n v="38"/>
    <n v="37"/>
    <n v="2"/>
    <n v="0"/>
    <n v="0"/>
    <n v="87"/>
    <n v="26"/>
    <n v="72"/>
    <n v="1"/>
    <x v="17"/>
    <s v=""/>
    <s v=""/>
  </r>
  <r>
    <d v="2017-06-18T00:00:00"/>
    <s v="Monako"/>
    <s v="T1"/>
    <s v="Z"/>
    <n v="22"/>
    <n v="8"/>
    <n v="1"/>
    <n v="0"/>
    <n v="22"/>
    <n v="87"/>
    <n v="26"/>
    <n v="72"/>
    <n v="1"/>
    <x v="17"/>
    <s v=""/>
    <s v=""/>
  </r>
  <r>
    <d v="2017-06-18T00:00:00"/>
    <s v="Monako"/>
    <s v="T3"/>
    <s v="Z"/>
    <n v="25"/>
    <n v="20"/>
    <n v="3"/>
    <n v="0"/>
    <n v="22"/>
    <n v="87"/>
    <n v="51"/>
    <n v="72"/>
    <n v="1"/>
    <x v="17"/>
    <s v=""/>
    <s v=""/>
  </r>
  <r>
    <d v="2017-06-18T00:00:00"/>
    <s v="Monako"/>
    <s v="T5"/>
    <s v="Z"/>
    <n v="8"/>
    <n v="39"/>
    <n v="5"/>
    <n v="0"/>
    <n v="22"/>
    <n v="87"/>
    <n v="51"/>
    <n v="72"/>
    <n v="9"/>
    <x v="17"/>
    <n v="8"/>
    <s v=""/>
  </r>
  <r>
    <d v="2017-06-18T00:00:00"/>
    <s v="Monako"/>
    <s v="T4"/>
    <s v="Z"/>
    <n v="45"/>
    <n v="62"/>
    <n v="4"/>
    <n v="24"/>
    <n v="22"/>
    <n v="87"/>
    <n v="51"/>
    <n v="117"/>
    <n v="9"/>
    <x v="17"/>
    <s v=""/>
    <s v=""/>
  </r>
  <r>
    <d v="2017-07-13T00:00:00"/>
    <s v="Barcelona"/>
    <s v="T4"/>
    <s v="W"/>
    <n v="116"/>
    <n v="100"/>
    <n v="4"/>
    <n v="0"/>
    <n v="22"/>
    <n v="87"/>
    <n v="51"/>
    <n v="1"/>
    <n v="9"/>
    <x v="18"/>
    <s v=""/>
    <s v=""/>
  </r>
  <r>
    <d v="2017-07-13T00:00:00"/>
    <s v="Barcelona"/>
    <s v="T3"/>
    <s v="Z"/>
    <n v="29"/>
    <n v="19"/>
    <n v="3"/>
    <n v="12"/>
    <n v="22"/>
    <n v="87"/>
    <n v="80"/>
    <n v="1"/>
    <n v="9"/>
    <x v="18"/>
    <s v=""/>
    <s v=""/>
  </r>
  <r>
    <d v="2017-07-26T00:00:00"/>
    <s v="Walencja"/>
    <s v="T2"/>
    <s v="W"/>
    <n v="5"/>
    <n v="34"/>
    <n v="2"/>
    <n v="0"/>
    <n v="22"/>
    <n v="82"/>
    <n v="80"/>
    <n v="1"/>
    <n v="9"/>
    <x v="18"/>
    <s v=""/>
    <s v=""/>
  </r>
  <r>
    <d v="2017-07-26T00:00:00"/>
    <s v="Walencja"/>
    <s v="T1"/>
    <s v="W"/>
    <n v="22"/>
    <n v="11"/>
    <n v="1"/>
    <n v="0"/>
    <n v="0"/>
    <n v="82"/>
    <n v="80"/>
    <n v="1"/>
    <n v="9"/>
    <x v="18"/>
    <s v=""/>
    <s v=""/>
  </r>
  <r>
    <d v="2017-07-26T00:00:00"/>
    <s v="Walencja"/>
    <s v="T3"/>
    <s v="Z"/>
    <n v="37"/>
    <n v="22"/>
    <n v="3"/>
    <n v="0"/>
    <n v="0"/>
    <n v="82"/>
    <n v="117"/>
    <n v="1"/>
    <n v="9"/>
    <x v="18"/>
    <s v=""/>
    <s v=""/>
  </r>
  <r>
    <d v="2017-07-26T00:00:00"/>
    <s v="Walencja"/>
    <s v="T4"/>
    <s v="Z"/>
    <n v="10"/>
    <n v="70"/>
    <n v="4"/>
    <n v="0"/>
    <n v="0"/>
    <n v="82"/>
    <n v="117"/>
    <n v="11"/>
    <n v="9"/>
    <x v="18"/>
    <s v=""/>
    <s v=""/>
  </r>
  <r>
    <d v="2017-07-26T00:00:00"/>
    <s v="Walencja"/>
    <s v="T5"/>
    <s v="Z"/>
    <n v="42"/>
    <n v="44"/>
    <n v="5"/>
    <n v="16"/>
    <n v="0"/>
    <n v="82"/>
    <n v="117"/>
    <n v="11"/>
    <n v="51"/>
    <x v="18"/>
    <n v="42"/>
    <s v=""/>
  </r>
  <r>
    <d v="2017-08-12T00:00:00"/>
    <s v="Algier"/>
    <s v="T4"/>
    <s v="W"/>
    <n v="11"/>
    <n v="94"/>
    <n v="4"/>
    <n v="0"/>
    <n v="0"/>
    <n v="82"/>
    <n v="117"/>
    <n v="0"/>
    <n v="51"/>
    <x v="19"/>
    <s v=""/>
    <s v=""/>
  </r>
  <r>
    <d v="2017-08-12T00:00:00"/>
    <s v="Algier"/>
    <s v="T5"/>
    <s v="W"/>
    <n v="48"/>
    <n v="59"/>
    <n v="5"/>
    <n v="0"/>
    <n v="0"/>
    <n v="82"/>
    <n v="117"/>
    <n v="0"/>
    <n v="3"/>
    <x v="19"/>
    <s v=""/>
    <n v="48"/>
  </r>
  <r>
    <d v="2017-08-12T00:00:00"/>
    <s v="Algier"/>
    <s v="T3"/>
    <s v="Z"/>
    <n v="20"/>
    <n v="21"/>
    <n v="3"/>
    <n v="0"/>
    <n v="0"/>
    <n v="82"/>
    <n v="137"/>
    <n v="0"/>
    <n v="3"/>
    <x v="19"/>
    <s v=""/>
    <s v=""/>
  </r>
  <r>
    <d v="2017-08-12T00:00:00"/>
    <s v="Algier"/>
    <s v="T2"/>
    <s v="Z"/>
    <n v="26"/>
    <n v="25"/>
    <n v="2"/>
    <n v="14"/>
    <n v="0"/>
    <n v="108"/>
    <n v="137"/>
    <n v="0"/>
    <n v="3"/>
    <x v="19"/>
    <s v=""/>
    <s v=""/>
  </r>
  <r>
    <d v="2017-08-27T00:00:00"/>
    <s v="Tunis"/>
    <s v="T1"/>
    <s v="Z"/>
    <n v="24"/>
    <n v="9"/>
    <n v="1"/>
    <n v="0"/>
    <n v="24"/>
    <n v="108"/>
    <n v="137"/>
    <n v="0"/>
    <n v="3"/>
    <x v="19"/>
    <s v=""/>
    <s v=""/>
  </r>
  <r>
    <d v="2017-08-27T00:00:00"/>
    <s v="Tunis"/>
    <s v="T4"/>
    <s v="Z"/>
    <n v="38"/>
    <n v="68"/>
    <n v="4"/>
    <n v="0"/>
    <n v="24"/>
    <n v="108"/>
    <n v="137"/>
    <n v="38"/>
    <n v="3"/>
    <x v="19"/>
    <s v=""/>
    <s v=""/>
  </r>
  <r>
    <d v="2017-08-27T00:00:00"/>
    <s v="Tunis"/>
    <s v="T3"/>
    <s v="Z"/>
    <n v="14"/>
    <n v="21"/>
    <n v="3"/>
    <n v="0"/>
    <n v="24"/>
    <n v="108"/>
    <n v="151"/>
    <n v="38"/>
    <n v="3"/>
    <x v="19"/>
    <s v=""/>
    <s v=""/>
  </r>
  <r>
    <d v="2017-08-27T00:00:00"/>
    <s v="Tunis"/>
    <s v="T5"/>
    <s v="Z"/>
    <n v="4"/>
    <n v="43"/>
    <n v="5"/>
    <n v="18"/>
    <n v="24"/>
    <n v="108"/>
    <n v="151"/>
    <n v="38"/>
    <n v="7"/>
    <x v="19"/>
    <n v="4"/>
    <s v=""/>
  </r>
  <r>
    <d v="2017-09-15T00:00:00"/>
    <s v="Benghazi"/>
    <s v="T2"/>
    <s v="W"/>
    <n v="19"/>
    <n v="36"/>
    <n v="2"/>
    <n v="0"/>
    <n v="24"/>
    <n v="89"/>
    <n v="151"/>
    <n v="38"/>
    <n v="7"/>
    <x v="20"/>
    <s v=""/>
    <s v=""/>
  </r>
  <r>
    <d v="2017-09-15T00:00:00"/>
    <s v="Benghazi"/>
    <s v="T4"/>
    <s v="Z"/>
    <n v="30"/>
    <n v="65"/>
    <n v="4"/>
    <n v="25"/>
    <n v="24"/>
    <n v="89"/>
    <n v="151"/>
    <n v="68"/>
    <n v="7"/>
    <x v="20"/>
    <s v=""/>
    <s v=""/>
  </r>
  <r>
    <d v="2017-10-11T00:00:00"/>
    <s v="Aleksandria"/>
    <s v="T5"/>
    <s v="W"/>
    <n v="6"/>
    <n v="63"/>
    <n v="5"/>
    <n v="0"/>
    <n v="24"/>
    <n v="89"/>
    <n v="151"/>
    <n v="68"/>
    <n v="1"/>
    <x v="21"/>
    <s v=""/>
    <n v="6"/>
  </r>
  <r>
    <d v="2017-10-11T00:00:00"/>
    <s v="Aleksandria"/>
    <s v="T4"/>
    <s v="Z"/>
    <n v="43"/>
    <n v="59"/>
    <n v="4"/>
    <n v="20"/>
    <n v="24"/>
    <n v="89"/>
    <n v="151"/>
    <n v="111"/>
    <n v="1"/>
    <x v="21"/>
    <s v=""/>
    <s v=""/>
  </r>
  <r>
    <d v="2017-11-01T00:00:00"/>
    <s v="Bejrut"/>
    <s v="T5"/>
    <s v="W"/>
    <n v="1"/>
    <n v="61"/>
    <n v="5"/>
    <n v="0"/>
    <n v="24"/>
    <n v="89"/>
    <n v="151"/>
    <n v="111"/>
    <n v="0"/>
    <x v="22"/>
    <s v=""/>
    <n v="1"/>
  </r>
  <r>
    <d v="2017-11-01T00:00:00"/>
    <s v="Bejrut"/>
    <s v="T3"/>
    <s v="W"/>
    <n v="147"/>
    <n v="30"/>
    <n v="3"/>
    <n v="0"/>
    <n v="24"/>
    <n v="89"/>
    <n v="4"/>
    <n v="111"/>
    <n v="0"/>
    <x v="22"/>
    <s v=""/>
    <s v=""/>
  </r>
  <r>
    <d v="2017-11-01T00:00:00"/>
    <s v="Bejrut"/>
    <s v="T1"/>
    <s v="Z"/>
    <n v="15"/>
    <n v="8"/>
    <n v="1"/>
    <n v="0"/>
    <n v="39"/>
    <n v="89"/>
    <n v="4"/>
    <n v="111"/>
    <n v="0"/>
    <x v="22"/>
    <s v=""/>
    <s v=""/>
  </r>
  <r>
    <d v="2017-11-01T00:00:00"/>
    <s v="Bejrut"/>
    <s v="T4"/>
    <s v="Z"/>
    <n v="24"/>
    <n v="63"/>
    <n v="4"/>
    <n v="0"/>
    <n v="39"/>
    <n v="89"/>
    <n v="4"/>
    <n v="135"/>
    <n v="0"/>
    <x v="22"/>
    <s v=""/>
    <s v=""/>
  </r>
  <r>
    <d v="2017-11-01T00:00:00"/>
    <s v="Bejrut"/>
    <s v="T2"/>
    <s v="Z"/>
    <n v="19"/>
    <n v="24"/>
    <n v="2"/>
    <n v="23"/>
    <n v="39"/>
    <n v="108"/>
    <n v="4"/>
    <n v="135"/>
    <n v="0"/>
    <x v="22"/>
    <s v=""/>
    <s v=""/>
  </r>
  <r>
    <d v="2017-11-25T00:00:00"/>
    <s v="Palermo"/>
    <s v="T4"/>
    <s v="W"/>
    <n v="134"/>
    <n v="99"/>
    <n v="4"/>
    <n v="0"/>
    <n v="39"/>
    <n v="108"/>
    <n v="4"/>
    <n v="1"/>
    <n v="0"/>
    <x v="22"/>
    <s v=""/>
    <s v=""/>
  </r>
  <r>
    <d v="2017-11-25T00:00:00"/>
    <s v="Palermo"/>
    <s v="T5"/>
    <s v="Z"/>
    <n v="12"/>
    <n v="38"/>
    <n v="5"/>
    <n v="17"/>
    <n v="39"/>
    <n v="108"/>
    <n v="4"/>
    <n v="1"/>
    <n v="12"/>
    <x v="22"/>
    <n v="12"/>
    <s v=""/>
  </r>
  <r>
    <d v="2017-12-13T00:00:00"/>
    <s v="Neapol"/>
    <s v="T3"/>
    <s v="W"/>
    <n v="4"/>
    <n v="30"/>
    <n v="3"/>
    <n v="0"/>
    <n v="39"/>
    <n v="108"/>
    <n v="0"/>
    <n v="1"/>
    <n v="12"/>
    <x v="23"/>
    <s v=""/>
    <s v=""/>
  </r>
  <r>
    <d v="2017-12-13T00:00:00"/>
    <s v="Neapol"/>
    <s v="T1"/>
    <s v="Z"/>
    <n v="26"/>
    <n v="8"/>
    <n v="1"/>
    <n v="0"/>
    <n v="65"/>
    <n v="108"/>
    <n v="0"/>
    <n v="1"/>
    <n v="12"/>
    <x v="23"/>
    <s v=""/>
    <s v=""/>
  </r>
  <r>
    <d v="2017-12-13T00:00:00"/>
    <s v="Neapol"/>
    <s v="T4"/>
    <s v="Z"/>
    <n v="38"/>
    <n v="66"/>
    <n v="4"/>
    <n v="21"/>
    <n v="65"/>
    <n v="108"/>
    <n v="0"/>
    <n v="39"/>
    <n v="12"/>
    <x v="23"/>
    <s v=""/>
    <s v=""/>
  </r>
  <r>
    <d v="2018-01-04T00:00:00"/>
    <s v="Monako"/>
    <s v="T4"/>
    <s v="W"/>
    <n v="38"/>
    <n v="98"/>
    <n v="4"/>
    <n v="0"/>
    <n v="65"/>
    <n v="108"/>
    <n v="0"/>
    <n v="1"/>
    <n v="12"/>
    <x v="24"/>
    <s v=""/>
    <s v=""/>
  </r>
  <r>
    <d v="2018-01-04T00:00:00"/>
    <s v="Monako"/>
    <s v="T2"/>
    <s v="W"/>
    <n v="44"/>
    <n v="37"/>
    <n v="2"/>
    <n v="0"/>
    <n v="65"/>
    <n v="64"/>
    <n v="0"/>
    <n v="1"/>
    <n v="12"/>
    <x v="24"/>
    <s v=""/>
    <s v=""/>
  </r>
  <r>
    <d v="2018-01-04T00:00:00"/>
    <s v="Monako"/>
    <s v="T1"/>
    <s v="Z"/>
    <n v="21"/>
    <n v="8"/>
    <n v="1"/>
    <n v="0"/>
    <n v="86"/>
    <n v="64"/>
    <n v="0"/>
    <n v="1"/>
    <n v="12"/>
    <x v="24"/>
    <s v=""/>
    <s v=""/>
  </r>
  <r>
    <d v="2018-01-04T00:00:00"/>
    <s v="Monako"/>
    <s v="T5"/>
    <s v="Z"/>
    <n v="10"/>
    <n v="39"/>
    <n v="5"/>
    <n v="24"/>
    <n v="86"/>
    <n v="64"/>
    <n v="0"/>
    <n v="1"/>
    <n v="22"/>
    <x v="24"/>
    <n v="10"/>
    <s v=""/>
  </r>
  <r>
    <d v="2018-01-29T00:00:00"/>
    <s v="Barcelona"/>
    <s v="T2"/>
    <s v="W"/>
    <n v="15"/>
    <n v="38"/>
    <n v="2"/>
    <n v="0"/>
    <n v="86"/>
    <n v="49"/>
    <n v="0"/>
    <n v="1"/>
    <n v="22"/>
    <x v="24"/>
    <s v=""/>
    <s v=""/>
  </r>
  <r>
    <d v="2018-01-29T00:00:00"/>
    <s v="Barcelona"/>
    <s v="T5"/>
    <s v="W"/>
    <n v="22"/>
    <n v="63"/>
    <n v="5"/>
    <n v="0"/>
    <n v="86"/>
    <n v="49"/>
    <n v="0"/>
    <n v="1"/>
    <n v="0"/>
    <x v="24"/>
    <s v=""/>
    <n v="22"/>
  </r>
  <r>
    <d v="2018-01-29T00:00:00"/>
    <s v="Barcelona"/>
    <s v="T4"/>
    <s v="Z"/>
    <n v="9"/>
    <n v="60"/>
    <n v="4"/>
    <n v="0"/>
    <n v="86"/>
    <n v="49"/>
    <n v="0"/>
    <n v="10"/>
    <n v="0"/>
    <x v="24"/>
    <s v=""/>
    <s v=""/>
  </r>
  <r>
    <d v="2018-01-29T00:00:00"/>
    <s v="Barcelona"/>
    <s v="T3"/>
    <s v="Z"/>
    <n v="6"/>
    <n v="19"/>
    <n v="3"/>
    <n v="0"/>
    <n v="86"/>
    <n v="49"/>
    <n v="6"/>
    <n v="10"/>
    <n v="0"/>
    <x v="24"/>
    <s v=""/>
    <s v=""/>
  </r>
  <r>
    <d v="2018-01-29T00:00:00"/>
    <s v="Barcelona"/>
    <s v="T1"/>
    <s v="Z"/>
    <n v="4"/>
    <n v="8"/>
    <n v="1"/>
    <n v="0"/>
    <n v="90"/>
    <n v="49"/>
    <n v="6"/>
    <n v="10"/>
    <n v="0"/>
    <x v="24"/>
    <s v=""/>
    <s v=""/>
  </r>
  <r>
    <d v="2018-01-30T00:00:00"/>
    <s v="Walencja"/>
    <s v="T3"/>
    <s v="W"/>
    <n v="6"/>
    <n v="25"/>
    <n v="3"/>
    <n v="0"/>
    <n v="90"/>
    <n v="49"/>
    <n v="0"/>
    <n v="10"/>
    <n v="0"/>
    <x v="24"/>
    <s v=""/>
    <s v=""/>
  </r>
  <r>
    <d v="2018-01-30T00:00:00"/>
    <s v="Walencja"/>
    <s v="T4"/>
    <s v="Z"/>
    <n v="48"/>
    <n v="79"/>
    <n v="4"/>
    <n v="16"/>
    <n v="90"/>
    <n v="49"/>
    <n v="0"/>
    <n v="58"/>
    <n v="0"/>
    <x v="24"/>
    <s v=""/>
    <s v=""/>
  </r>
  <r>
    <d v="2018-02-16T00:00:00"/>
    <s v="Algier"/>
    <s v="T5"/>
    <s v="Z"/>
    <n v="34"/>
    <n v="42"/>
    <n v="5"/>
    <n v="0"/>
    <n v="90"/>
    <n v="49"/>
    <n v="0"/>
    <n v="58"/>
    <n v="34"/>
    <x v="25"/>
    <n v="34"/>
    <s v=""/>
  </r>
  <r>
    <d v="2018-02-16T00:00:00"/>
    <s v="Algier"/>
    <s v="T2"/>
    <s v="W"/>
    <n v="49"/>
    <n v="35"/>
    <n v="2"/>
    <n v="0"/>
    <n v="90"/>
    <n v="0"/>
    <n v="0"/>
    <n v="58"/>
    <n v="34"/>
    <x v="25"/>
    <s v=""/>
    <s v=""/>
  </r>
  <r>
    <d v="2018-02-16T00:00:00"/>
    <s v="Algier"/>
    <s v="T1"/>
    <s v="Z"/>
    <n v="10"/>
    <n v="8"/>
    <n v="1"/>
    <n v="0"/>
    <n v="100"/>
    <n v="0"/>
    <n v="0"/>
    <n v="58"/>
    <n v="34"/>
    <x v="25"/>
    <s v=""/>
    <s v=""/>
  </r>
  <r>
    <d v="2018-02-16T00:00:00"/>
    <s v="Algier"/>
    <s v="T3"/>
    <s v="Z"/>
    <n v="47"/>
    <n v="21"/>
    <n v="3"/>
    <n v="0"/>
    <n v="100"/>
    <n v="0"/>
    <n v="47"/>
    <n v="58"/>
    <n v="34"/>
    <x v="25"/>
    <s v=""/>
    <s v=""/>
  </r>
  <r>
    <d v="2018-02-16T00:00:00"/>
    <s v="Algier"/>
    <s v="T4"/>
    <s v="Z"/>
    <n v="48"/>
    <n v="66"/>
    <n v="4"/>
    <n v="14"/>
    <n v="100"/>
    <n v="0"/>
    <n v="47"/>
    <n v="106"/>
    <n v="34"/>
    <x v="25"/>
    <s v=""/>
    <s v=""/>
  </r>
  <r>
    <d v="2018-03-03T00:00:00"/>
    <s v="Tunis"/>
    <s v="T5"/>
    <s v="W"/>
    <n v="34"/>
    <n v="58"/>
    <n v="5"/>
    <n v="0"/>
    <n v="100"/>
    <n v="0"/>
    <n v="47"/>
    <n v="106"/>
    <n v="0"/>
    <x v="26"/>
    <s v=""/>
    <n v="34"/>
  </r>
  <r>
    <d v="2018-03-03T00:00:00"/>
    <s v="Tunis"/>
    <s v="T1"/>
    <s v="Z"/>
    <n v="5"/>
    <n v="9"/>
    <n v="1"/>
    <n v="18"/>
    <n v="105"/>
    <n v="0"/>
    <n v="47"/>
    <n v="106"/>
    <n v="0"/>
    <x v="26"/>
    <s v=""/>
    <s v=""/>
  </r>
  <r>
    <d v="2018-03-22T00:00:00"/>
    <s v="Benghazi"/>
    <s v="T3"/>
    <s v="W"/>
    <n v="46"/>
    <n v="30"/>
    <n v="3"/>
    <n v="0"/>
    <n v="105"/>
    <n v="0"/>
    <n v="1"/>
    <n v="106"/>
    <n v="0"/>
    <x v="26"/>
    <s v=""/>
    <s v=""/>
  </r>
  <r>
    <d v="2018-03-22T00:00:00"/>
    <s v="Benghazi"/>
    <s v="T4"/>
    <s v="Z"/>
    <n v="49"/>
    <n v="65"/>
    <n v="4"/>
    <n v="0"/>
    <n v="105"/>
    <n v="0"/>
    <n v="1"/>
    <n v="155"/>
    <n v="0"/>
    <x v="26"/>
    <s v=""/>
    <s v=""/>
  </r>
  <r>
    <d v="2018-03-22T00:00:00"/>
    <s v="Benghazi"/>
    <s v="T1"/>
    <s v="Z"/>
    <n v="16"/>
    <n v="8"/>
    <n v="1"/>
    <n v="25"/>
    <n v="121"/>
    <n v="0"/>
    <n v="1"/>
    <n v="155"/>
    <n v="0"/>
    <x v="26"/>
    <s v=""/>
    <s v=""/>
  </r>
  <r>
    <d v="2018-04-17T00:00:00"/>
    <s v="Aleksandria"/>
    <s v="T5"/>
    <s v="Z"/>
    <n v="5"/>
    <n v="37"/>
    <n v="5"/>
    <n v="0"/>
    <n v="121"/>
    <n v="0"/>
    <n v="1"/>
    <n v="155"/>
    <n v="5"/>
    <x v="27"/>
    <n v="5"/>
    <s v=""/>
  </r>
  <r>
    <d v="2018-04-17T00:00:00"/>
    <s v="Aleksandria"/>
    <s v="T3"/>
    <s v="W"/>
    <n v="1"/>
    <n v="32"/>
    <n v="3"/>
    <n v="0"/>
    <n v="121"/>
    <n v="0"/>
    <n v="0"/>
    <n v="155"/>
    <n v="5"/>
    <x v="27"/>
    <s v=""/>
    <s v=""/>
  </r>
  <r>
    <d v="2018-04-17T00:00:00"/>
    <s v="Aleksandria"/>
    <s v="T1"/>
    <s v="Z"/>
    <n v="34"/>
    <n v="7"/>
    <n v="1"/>
    <n v="0"/>
    <n v="155"/>
    <n v="0"/>
    <n v="0"/>
    <n v="155"/>
    <n v="5"/>
    <x v="27"/>
    <s v=""/>
    <s v=""/>
  </r>
  <r>
    <d v="2018-04-17T00:00:00"/>
    <s v="Aleksandria"/>
    <s v="T4"/>
    <s v="Z"/>
    <n v="29"/>
    <n v="59"/>
    <n v="4"/>
    <n v="20"/>
    <n v="155"/>
    <n v="0"/>
    <n v="0"/>
    <n v="184"/>
    <n v="5"/>
    <x v="27"/>
    <s v=""/>
    <s v=""/>
  </r>
  <r>
    <d v="2018-05-08T00:00:00"/>
    <s v="Bejrut"/>
    <s v="T2"/>
    <s v="Z"/>
    <n v="34"/>
    <n v="24"/>
    <n v="2"/>
    <n v="0"/>
    <n v="155"/>
    <n v="34"/>
    <n v="0"/>
    <n v="184"/>
    <n v="5"/>
    <x v="28"/>
    <s v=""/>
    <s v=""/>
  </r>
  <r>
    <d v="2018-05-08T00:00:00"/>
    <s v="Bejrut"/>
    <s v="T3"/>
    <s v="Z"/>
    <n v="27"/>
    <n v="20"/>
    <n v="3"/>
    <n v="0"/>
    <n v="155"/>
    <n v="34"/>
    <n v="27"/>
    <n v="184"/>
    <n v="5"/>
    <x v="28"/>
    <s v=""/>
    <s v=""/>
  </r>
  <r>
    <d v="2018-05-08T00:00:00"/>
    <s v="Bejrut"/>
    <s v="T1"/>
    <s v="Z"/>
    <n v="40"/>
    <n v="8"/>
    <n v="1"/>
    <n v="23"/>
    <n v="195"/>
    <n v="34"/>
    <n v="27"/>
    <n v="184"/>
    <n v="5"/>
    <x v="28"/>
    <s v=""/>
    <s v=""/>
  </r>
  <r>
    <d v="2018-06-01T00:00:00"/>
    <s v="Palermo"/>
    <s v="T4"/>
    <s v="W"/>
    <n v="184"/>
    <n v="99"/>
    <n v="4"/>
    <n v="0"/>
    <n v="195"/>
    <n v="34"/>
    <n v="27"/>
    <n v="0"/>
    <n v="5"/>
    <x v="29"/>
    <s v=""/>
    <s v=""/>
  </r>
  <r>
    <d v="2018-06-01T00:00:00"/>
    <s v="Palermo"/>
    <s v="T5"/>
    <s v="Z"/>
    <n v="48"/>
    <n v="38"/>
    <n v="5"/>
    <n v="0"/>
    <n v="195"/>
    <n v="34"/>
    <n v="27"/>
    <n v="0"/>
    <n v="53"/>
    <x v="29"/>
    <n v="48"/>
    <s v=""/>
  </r>
  <r>
    <d v="2018-06-01T00:00:00"/>
    <s v="Palermo"/>
    <s v="T2"/>
    <s v="Z"/>
    <n v="21"/>
    <n v="23"/>
    <n v="2"/>
    <n v="17"/>
    <n v="195"/>
    <n v="55"/>
    <n v="27"/>
    <n v="0"/>
    <n v="53"/>
    <x v="29"/>
    <s v=""/>
    <s v=""/>
  </r>
  <r>
    <d v="2018-06-19T00:00:00"/>
    <s v="Neapol"/>
    <s v="T4"/>
    <s v="Z"/>
    <n v="47"/>
    <n v="66"/>
    <n v="4"/>
    <n v="0"/>
    <n v="195"/>
    <n v="55"/>
    <n v="27"/>
    <n v="47"/>
    <n v="53"/>
    <x v="29"/>
    <s v=""/>
    <s v=""/>
  </r>
  <r>
    <d v="2018-06-19T00:00:00"/>
    <s v="Neapol"/>
    <s v="T2"/>
    <s v="Z"/>
    <n v="6"/>
    <n v="25"/>
    <n v="2"/>
    <n v="0"/>
    <n v="195"/>
    <n v="61"/>
    <n v="27"/>
    <n v="47"/>
    <n v="53"/>
    <x v="29"/>
    <s v=""/>
    <s v=""/>
  </r>
  <r>
    <d v="2018-06-19T00:00:00"/>
    <s v="Neapol"/>
    <s v="T5"/>
    <s v="Z"/>
    <n v="47"/>
    <n v="41"/>
    <n v="5"/>
    <n v="21"/>
    <n v="195"/>
    <n v="61"/>
    <n v="27"/>
    <n v="47"/>
    <n v="100"/>
    <x v="29"/>
    <n v="47"/>
    <s v=""/>
  </r>
  <r>
    <d v="2018-07-11T00:00:00"/>
    <s v="Monako"/>
    <s v="T1"/>
    <s v="W"/>
    <n v="192"/>
    <n v="12"/>
    <n v="1"/>
    <n v="0"/>
    <n v="3"/>
    <n v="61"/>
    <n v="27"/>
    <n v="47"/>
    <n v="100"/>
    <x v="30"/>
    <s v=""/>
    <s v=""/>
  </r>
  <r>
    <d v="2018-07-11T00:00:00"/>
    <s v="Monako"/>
    <s v="T2"/>
    <s v="W"/>
    <n v="48"/>
    <n v="37"/>
    <n v="2"/>
    <n v="0"/>
    <n v="3"/>
    <n v="13"/>
    <n v="27"/>
    <n v="47"/>
    <n v="100"/>
    <x v="30"/>
    <s v=""/>
    <s v=""/>
  </r>
  <r>
    <d v="2018-07-11T00:00:00"/>
    <s v="Monako"/>
    <s v="T4"/>
    <s v="Z"/>
    <n v="18"/>
    <n v="62"/>
    <n v="4"/>
    <n v="0"/>
    <n v="3"/>
    <n v="13"/>
    <n v="27"/>
    <n v="65"/>
    <n v="100"/>
    <x v="30"/>
    <s v=""/>
    <s v=""/>
  </r>
  <r>
    <d v="2018-07-11T00:00:00"/>
    <s v="Monako"/>
    <s v="T5"/>
    <s v="Z"/>
    <n v="25"/>
    <n v="39"/>
    <n v="5"/>
    <n v="0"/>
    <n v="3"/>
    <n v="13"/>
    <n v="27"/>
    <n v="65"/>
    <n v="125"/>
    <x v="30"/>
    <n v="25"/>
    <s v=""/>
  </r>
  <r>
    <d v="2018-07-11T00:00:00"/>
    <s v="Monako"/>
    <s v="T3"/>
    <s v="Z"/>
    <n v="2"/>
    <n v="20"/>
    <n v="3"/>
    <n v="24"/>
    <n v="3"/>
    <n v="13"/>
    <n v="29"/>
    <n v="65"/>
    <n v="125"/>
    <x v="30"/>
    <s v=""/>
    <s v=""/>
  </r>
  <r>
    <d v="2018-08-05T00:00:00"/>
    <s v="Barcelona"/>
    <s v="T2"/>
    <s v="W"/>
    <n v="13"/>
    <n v="38"/>
    <n v="2"/>
    <n v="0"/>
    <n v="3"/>
    <n v="0"/>
    <n v="29"/>
    <n v="65"/>
    <n v="125"/>
    <x v="31"/>
    <s v=""/>
    <s v=""/>
  </r>
  <r>
    <d v="2018-08-05T00:00:00"/>
    <s v="Barcelona"/>
    <s v="T5"/>
    <s v="W"/>
    <n v="121"/>
    <n v="63"/>
    <n v="5"/>
    <n v="0"/>
    <n v="3"/>
    <n v="0"/>
    <n v="29"/>
    <n v="65"/>
    <n v="4"/>
    <x v="31"/>
    <s v=""/>
    <n v="121"/>
  </r>
  <r>
    <d v="2018-08-05T00:00:00"/>
    <s v="Barcelona"/>
    <s v="T3"/>
    <s v="Z"/>
    <n v="30"/>
    <n v="19"/>
    <n v="3"/>
    <n v="0"/>
    <n v="3"/>
    <n v="0"/>
    <n v="59"/>
    <n v="65"/>
    <n v="4"/>
    <x v="31"/>
    <s v=""/>
    <s v=""/>
  </r>
  <r>
    <d v="2018-08-05T00:00:00"/>
    <s v="Barcelona"/>
    <s v="T1"/>
    <s v="Z"/>
    <n v="46"/>
    <n v="8"/>
    <n v="1"/>
    <n v="12"/>
    <n v="49"/>
    <n v="0"/>
    <n v="59"/>
    <n v="65"/>
    <n v="4"/>
    <x v="31"/>
    <s v=""/>
    <s v=""/>
  </r>
  <r>
    <d v="2018-08-18T00:00:00"/>
    <s v="Walencja"/>
    <s v="T1"/>
    <s v="W"/>
    <n v="49"/>
    <n v="11"/>
    <n v="1"/>
    <n v="0"/>
    <n v="0"/>
    <n v="0"/>
    <n v="59"/>
    <n v="65"/>
    <n v="4"/>
    <x v="31"/>
    <s v=""/>
    <s v=""/>
  </r>
  <r>
    <d v="2018-08-18T00:00:00"/>
    <s v="Walencja"/>
    <s v="T4"/>
    <s v="W"/>
    <n v="61"/>
    <n v="90"/>
    <n v="4"/>
    <n v="0"/>
    <n v="0"/>
    <n v="0"/>
    <n v="59"/>
    <n v="4"/>
    <n v="4"/>
    <x v="31"/>
    <s v=""/>
    <s v=""/>
  </r>
  <r>
    <d v="2018-08-18T00:00:00"/>
    <s v="Walencja"/>
    <s v="T3"/>
    <s v="Z"/>
    <n v="19"/>
    <n v="22"/>
    <n v="3"/>
    <n v="0"/>
    <n v="0"/>
    <n v="0"/>
    <n v="78"/>
    <n v="4"/>
    <n v="4"/>
    <x v="31"/>
    <s v=""/>
    <s v=""/>
  </r>
  <r>
    <d v="2018-08-18T00:00:00"/>
    <s v="Walencja"/>
    <s v="T5"/>
    <s v="Z"/>
    <n v="22"/>
    <n v="44"/>
    <n v="5"/>
    <n v="16"/>
    <n v="0"/>
    <n v="0"/>
    <n v="78"/>
    <n v="4"/>
    <n v="26"/>
    <x v="31"/>
    <n v="22"/>
    <s v=""/>
  </r>
  <r>
    <d v="2018-09-04T00:00:00"/>
    <s v="Algier"/>
    <s v="T2"/>
    <s v="Z"/>
    <n v="9"/>
    <n v="25"/>
    <n v="2"/>
    <n v="0"/>
    <n v="0"/>
    <n v="9"/>
    <n v="78"/>
    <n v="4"/>
    <n v="26"/>
    <x v="32"/>
    <s v=""/>
    <s v=""/>
  </r>
  <r>
    <d v="2018-09-04T00:00:00"/>
    <s v="Algier"/>
    <s v="T4"/>
    <s v="W"/>
    <n v="4"/>
    <n v="94"/>
    <n v="4"/>
    <n v="0"/>
    <n v="0"/>
    <n v="9"/>
    <n v="78"/>
    <n v="0"/>
    <n v="26"/>
    <x v="32"/>
    <s v=""/>
    <s v=""/>
  </r>
  <r>
    <d v="2018-09-04T00:00:00"/>
    <s v="Algier"/>
    <s v="T3"/>
    <s v="Z"/>
    <n v="8"/>
    <n v="21"/>
    <n v="3"/>
    <n v="0"/>
    <n v="0"/>
    <n v="9"/>
    <n v="86"/>
    <n v="0"/>
    <n v="26"/>
    <x v="32"/>
    <s v=""/>
    <s v=""/>
  </r>
  <r>
    <d v="2018-09-04T00:00:00"/>
    <s v="Algier"/>
    <s v="T1"/>
    <s v="Z"/>
    <n v="47"/>
    <n v="8"/>
    <n v="1"/>
    <n v="14"/>
    <n v="47"/>
    <n v="9"/>
    <n v="86"/>
    <n v="0"/>
    <n v="26"/>
    <x v="32"/>
    <s v=""/>
    <s v=""/>
  </r>
  <r>
    <d v="2018-09-19T00:00:00"/>
    <s v="Tunis"/>
    <s v="T3"/>
    <s v="W"/>
    <n v="82"/>
    <n v="29"/>
    <n v="3"/>
    <n v="0"/>
    <n v="47"/>
    <n v="9"/>
    <n v="4"/>
    <n v="0"/>
    <n v="26"/>
    <x v="32"/>
    <s v=""/>
    <s v=""/>
  </r>
  <r>
    <d v="2018-09-19T00:00:00"/>
    <s v="Tunis"/>
    <s v="T5"/>
    <s v="W"/>
    <n v="26"/>
    <n v="58"/>
    <n v="5"/>
    <n v="0"/>
    <n v="47"/>
    <n v="9"/>
    <n v="4"/>
    <n v="0"/>
    <n v="0"/>
    <x v="32"/>
    <s v=""/>
    <n v="26"/>
  </r>
  <r>
    <d v="2018-09-19T00:00:00"/>
    <s v="Tunis"/>
    <s v="T1"/>
    <s v="Z"/>
    <n v="24"/>
    <n v="9"/>
    <n v="1"/>
    <n v="0"/>
    <n v="71"/>
    <n v="9"/>
    <n v="4"/>
    <n v="0"/>
    <n v="0"/>
    <x v="32"/>
    <s v=""/>
    <s v=""/>
  </r>
  <r>
    <d v="2018-09-19T00:00:00"/>
    <s v="Tunis"/>
    <s v="T2"/>
    <s v="Z"/>
    <n v="36"/>
    <n v="26"/>
    <n v="2"/>
    <n v="0"/>
    <n v="71"/>
    <n v="45"/>
    <n v="4"/>
    <n v="0"/>
    <n v="0"/>
    <x v="32"/>
    <s v=""/>
    <s v=""/>
  </r>
  <r>
    <d v="2018-09-19T00:00:00"/>
    <s v="Tunis"/>
    <s v="T4"/>
    <s v="Z"/>
    <n v="6"/>
    <n v="68"/>
    <n v="4"/>
    <n v="18"/>
    <n v="71"/>
    <n v="45"/>
    <n v="4"/>
    <n v="6"/>
    <n v="0"/>
    <x v="32"/>
    <s v=""/>
    <s v=""/>
  </r>
  <r>
    <d v="2018-10-08T00:00:00"/>
    <s v="Benghazi"/>
    <s v="T2"/>
    <s v="W"/>
    <n v="45"/>
    <n v="36"/>
    <n v="2"/>
    <n v="0"/>
    <n v="71"/>
    <n v="0"/>
    <n v="4"/>
    <n v="6"/>
    <n v="0"/>
    <x v="33"/>
    <s v=""/>
    <s v=""/>
  </r>
  <r>
    <d v="2018-10-08T00:00:00"/>
    <s v="Benghazi"/>
    <s v="T1"/>
    <s v="Z"/>
    <n v="18"/>
    <n v="8"/>
    <n v="1"/>
    <n v="0"/>
    <n v="89"/>
    <n v="0"/>
    <n v="4"/>
    <n v="6"/>
    <n v="0"/>
    <x v="33"/>
    <s v=""/>
    <s v=""/>
  </r>
  <r>
    <d v="2018-10-08T00:00:00"/>
    <s v="Benghazi"/>
    <s v="T5"/>
    <s v="Z"/>
    <n v="20"/>
    <n v="41"/>
    <n v="5"/>
    <n v="25"/>
    <n v="89"/>
    <n v="0"/>
    <n v="4"/>
    <n v="6"/>
    <n v="20"/>
    <x v="33"/>
    <n v="20"/>
    <s v=""/>
  </r>
  <r>
    <d v="2018-11-03T00:00:00"/>
    <s v="Aleksandria"/>
    <s v="T3"/>
    <s v="W"/>
    <n v="4"/>
    <n v="32"/>
    <n v="3"/>
    <n v="0"/>
    <n v="89"/>
    <n v="0"/>
    <n v="0"/>
    <n v="6"/>
    <n v="20"/>
    <x v="34"/>
    <s v=""/>
    <s v=""/>
  </r>
  <r>
    <d v="2018-11-03T00:00:00"/>
    <s v="Aleksandria"/>
    <s v="T5"/>
    <s v="Z"/>
    <n v="48"/>
    <n v="37"/>
    <n v="5"/>
    <n v="20"/>
    <n v="89"/>
    <n v="0"/>
    <n v="0"/>
    <n v="6"/>
    <n v="68"/>
    <x v="34"/>
    <n v="48"/>
    <s v=""/>
  </r>
  <r>
    <d v="2018-11-24T00:00:00"/>
    <s v="Bejrut"/>
    <s v="T5"/>
    <s v="W"/>
    <n v="64"/>
    <n v="61"/>
    <n v="5"/>
    <n v="0"/>
    <n v="89"/>
    <n v="0"/>
    <n v="0"/>
    <n v="6"/>
    <n v="4"/>
    <x v="34"/>
    <s v=""/>
    <n v="64"/>
  </r>
  <r>
    <d v="2018-11-24T00:00:00"/>
    <s v="Bejrut"/>
    <s v="T4"/>
    <s v="Z"/>
    <n v="43"/>
    <n v="63"/>
    <n v="4"/>
    <n v="0"/>
    <n v="89"/>
    <n v="0"/>
    <n v="0"/>
    <n v="49"/>
    <n v="4"/>
    <x v="34"/>
    <s v=""/>
    <s v=""/>
  </r>
  <r>
    <d v="2018-11-24T00:00:00"/>
    <s v="Bejrut"/>
    <s v="T2"/>
    <s v="Z"/>
    <n v="24"/>
    <n v="24"/>
    <n v="2"/>
    <n v="23"/>
    <n v="89"/>
    <n v="24"/>
    <n v="0"/>
    <n v="49"/>
    <n v="4"/>
    <x v="34"/>
    <s v=""/>
    <s v=""/>
  </r>
  <r>
    <d v="2018-12-18T00:00:00"/>
    <s v="Palermo"/>
    <s v="T5"/>
    <s v="W"/>
    <n v="4"/>
    <n v="62"/>
    <n v="5"/>
    <n v="0"/>
    <n v="89"/>
    <n v="24"/>
    <n v="0"/>
    <n v="49"/>
    <n v="0"/>
    <x v="35"/>
    <s v=""/>
    <n v="4"/>
  </r>
  <r>
    <d v="2018-12-18T00:00:00"/>
    <s v="Palermo"/>
    <s v="T3"/>
    <s v="Z"/>
    <n v="35"/>
    <n v="19"/>
    <n v="3"/>
    <n v="0"/>
    <n v="89"/>
    <n v="24"/>
    <n v="35"/>
    <n v="49"/>
    <n v="0"/>
    <x v="35"/>
    <s v=""/>
    <s v=""/>
  </r>
  <r>
    <d v="2018-12-18T00:00:00"/>
    <s v="Palermo"/>
    <s v="T1"/>
    <s v="Z"/>
    <n v="41"/>
    <n v="8"/>
    <n v="1"/>
    <n v="0"/>
    <n v="130"/>
    <n v="24"/>
    <n v="35"/>
    <n v="49"/>
    <n v="0"/>
    <x v="35"/>
    <s v=""/>
    <s v=""/>
  </r>
  <r>
    <d v="2018-12-18T00:00:00"/>
    <s v="Palermo"/>
    <s v="T4"/>
    <s v="Z"/>
    <n v="23"/>
    <n v="61"/>
    <n v="4"/>
    <n v="0"/>
    <n v="130"/>
    <n v="24"/>
    <n v="35"/>
    <n v="72"/>
    <n v="0"/>
    <x v="35"/>
    <s v=""/>
    <s v=""/>
  </r>
  <r>
    <d v="2018-12-18T00:00:00"/>
    <s v="Palermo"/>
    <s v="T2"/>
    <s v="Z"/>
    <n v="46"/>
    <n v="23"/>
    <n v="2"/>
    <n v="-43453"/>
    <n v="130"/>
    <n v="70"/>
    <n v="35"/>
    <n v="72"/>
    <n v="0"/>
    <x v="35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65A7E-7020-444B-9A13-267A4CA81242}" name="Tabela przestawna6" cacheId="4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S14:U51" firstHeaderRow="0" firstDataRow="1" firstDataCol="1"/>
  <pivotFields count="16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7">
        <item x="0"/>
        <item x="12"/>
        <item x="24"/>
        <item x="1"/>
        <item x="13"/>
        <item x="25"/>
        <item x="2"/>
        <item x="14"/>
        <item x="26"/>
        <item x="3"/>
        <item x="15"/>
        <item x="27"/>
        <item x="4"/>
        <item x="16"/>
        <item x="28"/>
        <item x="5"/>
        <item x="17"/>
        <item x="29"/>
        <item x="6"/>
        <item x="18"/>
        <item x="30"/>
        <item x="7"/>
        <item x="19"/>
        <item x="31"/>
        <item x="8"/>
        <item x="20"/>
        <item x="32"/>
        <item x="9"/>
        <item x="21"/>
        <item x="33"/>
        <item x="10"/>
        <item x="22"/>
        <item x="34"/>
        <item x="11"/>
        <item x="23"/>
        <item x="35"/>
        <item t="default"/>
      </items>
    </pivotField>
    <pivotField dataField="1" showAll="0"/>
    <pivotField dataField="1" showAll="0"/>
  </pivotFields>
  <rowFields count="1">
    <field x="13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Z T5" fld="14" subtotal="count" baseField="0" baseItem="0"/>
    <dataField name="Liczba z W T5" fld="1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" connectionId="1" xr16:uid="{40DF5414-DE15-4DED-ADF3-3E39431005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@%20-%2048" TargetMode="External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F5F5-1961-466A-A7D6-9D71A2BD9BB4}">
  <dimension ref="A1:U203"/>
  <sheetViews>
    <sheetView topLeftCell="A167" workbookViewId="0">
      <selection activeCell="A167" sqref="A1:A1048576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6.140625" bestFit="1" customWidth="1"/>
    <col min="4" max="4" width="4.7109375" bestFit="1" customWidth="1"/>
    <col min="5" max="5" width="6.7109375" bestFit="1" customWidth="1"/>
    <col min="6" max="6" width="21.85546875" bestFit="1" customWidth="1"/>
    <col min="14" max="14" width="12" bestFit="1" customWidth="1"/>
    <col min="15" max="15" width="12" customWidth="1"/>
    <col min="18" max="18" width="9.85546875" bestFit="1" customWidth="1"/>
    <col min="19" max="19" width="17.7109375" bestFit="1" customWidth="1"/>
    <col min="20" max="20" width="11.42578125" bestFit="1" customWidth="1"/>
    <col min="21" max="21" width="1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10</v>
      </c>
      <c r="J1" t="s">
        <v>11</v>
      </c>
      <c r="K1" t="s">
        <v>12</v>
      </c>
      <c r="L1" t="s">
        <v>7</v>
      </c>
      <c r="M1" t="s">
        <v>9</v>
      </c>
      <c r="N1" t="s">
        <v>34</v>
      </c>
      <c r="O1" t="s">
        <v>35</v>
      </c>
      <c r="P1" t="s">
        <v>36</v>
      </c>
    </row>
    <row r="2" spans="1:21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 cm="1">
        <f t="array" ref="G2:G203">RIGHT(C2:C203)*1</f>
        <v>4</v>
      </c>
      <c r="H2">
        <f t="shared" ref="H2:H5" si="0">IF(A2&lt;&gt;A3,A3-A2-1,0)</f>
        <v>0</v>
      </c>
      <c r="I2">
        <v>0</v>
      </c>
      <c r="J2">
        <v>0</v>
      </c>
      <c r="K2">
        <v>0</v>
      </c>
      <c r="L2">
        <v>3</v>
      </c>
      <c r="M2">
        <v>0</v>
      </c>
      <c r="N2" t="str">
        <f>TEXT(A2,"MM.RRRR")</f>
        <v>01.2016</v>
      </c>
      <c r="O2" t="str">
        <f>IF(AND($D2="Z",$C2="T5"),$E2,"")</f>
        <v/>
      </c>
      <c r="P2" t="str">
        <f>IF(AND($D2="W",$C2="T5"),$E2,"")</f>
        <v/>
      </c>
      <c r="Q2" s="2">
        <v>6.1</v>
      </c>
      <c r="R2" s="2" cm="1">
        <f t="array" ref="R2">_xlfn.MODE.MULT(_xlfn.ANCHORARRAY(G2))</f>
        <v>4</v>
      </c>
    </row>
    <row r="3" spans="1:21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v>5</v>
      </c>
      <c r="H3">
        <f t="shared" si="0"/>
        <v>0</v>
      </c>
      <c r="I3">
        <f>IF($C3=I$1,IF($D3="Z",I2+$E3,I2-$E3),I2)</f>
        <v>0</v>
      </c>
      <c r="J3">
        <f t="shared" ref="J3:M18" si="1">IF($C3=J$1,IF($D3="Z",J2+$E3,J2-$E3),J2)</f>
        <v>0</v>
      </c>
      <c r="K3">
        <f t="shared" si="1"/>
        <v>0</v>
      </c>
      <c r="L3">
        <f t="shared" si="1"/>
        <v>3</v>
      </c>
      <c r="M3">
        <f t="shared" si="1"/>
        <v>32</v>
      </c>
      <c r="N3" t="str">
        <f t="shared" ref="N3:N66" si="2">TEXT(A3,"MM.RRRR")</f>
        <v>01.2016</v>
      </c>
      <c r="O3">
        <f t="shared" ref="O3:O66" si="3">IF(AND($D3="Z",$C3="T5"),$E3,"")</f>
        <v>32</v>
      </c>
      <c r="P3" t="str">
        <f t="shared" ref="P3:P66" si="4">IF(AND($D3="W",$C3="T5"),$E3,"")</f>
        <v/>
      </c>
      <c r="R3" s="3" t="s">
        <v>7</v>
      </c>
      <c r="S3" s="3">
        <v>905</v>
      </c>
    </row>
    <row r="4" spans="1:21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v>1</v>
      </c>
      <c r="H4">
        <f t="shared" si="0"/>
        <v>0</v>
      </c>
      <c r="I4">
        <f t="shared" ref="I4:I67" si="5">IF($C4=I$1,IF($D4="Z",I3+$E4,I3-$E4),I3)</f>
        <v>38</v>
      </c>
      <c r="J4">
        <f t="shared" ref="J4:J67" si="6">IF($C4=J$1,IF($D4="Z",J3+$E4,J3-$E4),J3)</f>
        <v>0</v>
      </c>
      <c r="K4">
        <f t="shared" ref="K4:K67" si="7">IF($C4=K$1,IF($D4="Z",K3+$E4,K3-$E4),K3)</f>
        <v>0</v>
      </c>
      <c r="L4">
        <f t="shared" ref="L4:L67" si="8">IF($C4=L$1,IF($D4="Z",L3+$E4,L3-$E4),L3)</f>
        <v>3</v>
      </c>
      <c r="M4">
        <f t="shared" si="1"/>
        <v>32</v>
      </c>
      <c r="N4" t="str">
        <f t="shared" si="2"/>
        <v>01.2016</v>
      </c>
      <c r="O4" t="str">
        <f t="shared" si="3"/>
        <v/>
      </c>
      <c r="P4" t="str">
        <f t="shared" si="4"/>
        <v/>
      </c>
      <c r="Q4">
        <v>6.2</v>
      </c>
      <c r="R4">
        <f>COUNTIF(H2:H203,"&gt;20")</f>
        <v>22</v>
      </c>
    </row>
    <row r="5" spans="1:21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v>2</v>
      </c>
      <c r="H5">
        <f t="shared" si="0"/>
        <v>0</v>
      </c>
      <c r="I5">
        <f t="shared" si="5"/>
        <v>38</v>
      </c>
      <c r="J5">
        <f t="shared" si="6"/>
        <v>33</v>
      </c>
      <c r="K5">
        <f t="shared" si="7"/>
        <v>0</v>
      </c>
      <c r="L5">
        <f t="shared" si="8"/>
        <v>3</v>
      </c>
      <c r="M5">
        <f t="shared" si="1"/>
        <v>32</v>
      </c>
      <c r="N5" t="str">
        <f t="shared" si="2"/>
        <v>01.2016</v>
      </c>
      <c r="O5" t="str">
        <f t="shared" si="3"/>
        <v/>
      </c>
      <c r="P5" t="str">
        <f t="shared" si="4"/>
        <v/>
      </c>
    </row>
    <row r="6" spans="1:21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v>3</v>
      </c>
      <c r="H6">
        <f>IF(A6&lt;&gt;A7,A7-A6-1,0)</f>
        <v>14</v>
      </c>
      <c r="I6">
        <f t="shared" si="5"/>
        <v>38</v>
      </c>
      <c r="J6">
        <f t="shared" si="6"/>
        <v>33</v>
      </c>
      <c r="K6">
        <f t="shared" si="7"/>
        <v>43</v>
      </c>
      <c r="L6">
        <f t="shared" si="8"/>
        <v>3</v>
      </c>
      <c r="M6">
        <f t="shared" si="1"/>
        <v>32</v>
      </c>
      <c r="N6" t="str">
        <f t="shared" si="2"/>
        <v>01.2016</v>
      </c>
      <c r="O6" t="str">
        <f t="shared" si="3"/>
        <v/>
      </c>
      <c r="P6" t="str">
        <f t="shared" si="4"/>
        <v/>
      </c>
      <c r="Q6">
        <v>6.3</v>
      </c>
      <c r="R6" t="s">
        <v>25</v>
      </c>
      <c r="S6" t="s">
        <v>26</v>
      </c>
      <c r="T6" t="s">
        <v>27</v>
      </c>
    </row>
    <row r="7" spans="1:21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v>5</v>
      </c>
      <c r="H7">
        <f t="shared" ref="H7:H70" si="9">IF(A7&lt;&gt;A8,A8-A7-1,0)</f>
        <v>0</v>
      </c>
      <c r="I7">
        <f t="shared" si="5"/>
        <v>38</v>
      </c>
      <c r="J7">
        <f t="shared" si="6"/>
        <v>33</v>
      </c>
      <c r="K7">
        <f t="shared" si="7"/>
        <v>43</v>
      </c>
      <c r="L7">
        <f t="shared" si="8"/>
        <v>3</v>
      </c>
      <c r="M7">
        <f t="shared" si="1"/>
        <v>0</v>
      </c>
      <c r="N7" t="str">
        <f t="shared" si="2"/>
        <v>01.2016</v>
      </c>
      <c r="O7" t="str">
        <f t="shared" si="3"/>
        <v/>
      </c>
      <c r="P7">
        <f t="shared" si="4"/>
        <v>32</v>
      </c>
      <c r="R7" s="1">
        <v>42401</v>
      </c>
      <c r="S7" s="4" t="s">
        <v>28</v>
      </c>
      <c r="T7" t="s">
        <v>29</v>
      </c>
    </row>
    <row r="8" spans="1:21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v>2</v>
      </c>
      <c r="H8">
        <f t="shared" si="9"/>
        <v>7</v>
      </c>
      <c r="I8">
        <f t="shared" si="5"/>
        <v>38</v>
      </c>
      <c r="J8">
        <f t="shared" si="6"/>
        <v>47</v>
      </c>
      <c r="K8">
        <f t="shared" si="7"/>
        <v>43</v>
      </c>
      <c r="L8">
        <f t="shared" si="8"/>
        <v>3</v>
      </c>
      <c r="M8">
        <f t="shared" si="1"/>
        <v>0</v>
      </c>
      <c r="N8" t="str">
        <f t="shared" si="2"/>
        <v>01.2016</v>
      </c>
      <c r="O8" t="str">
        <f t="shared" si="3"/>
        <v/>
      </c>
      <c r="P8" t="str">
        <f t="shared" si="4"/>
        <v/>
      </c>
      <c r="R8" s="1">
        <v>43313</v>
      </c>
      <c r="S8" t="s">
        <v>31</v>
      </c>
      <c r="T8" t="s">
        <v>30</v>
      </c>
    </row>
    <row r="9" spans="1:21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v>5</v>
      </c>
      <c r="H9">
        <f t="shared" si="9"/>
        <v>0</v>
      </c>
      <c r="I9">
        <f t="shared" si="5"/>
        <v>38</v>
      </c>
      <c r="J9">
        <f t="shared" si="6"/>
        <v>47</v>
      </c>
      <c r="K9">
        <f t="shared" si="7"/>
        <v>43</v>
      </c>
      <c r="L9">
        <f t="shared" si="8"/>
        <v>3</v>
      </c>
      <c r="M9">
        <f t="shared" si="1"/>
        <v>44</v>
      </c>
      <c r="N9" t="str">
        <f t="shared" si="2"/>
        <v>01.2016</v>
      </c>
      <c r="O9">
        <f t="shared" si="3"/>
        <v>44</v>
      </c>
      <c r="P9" t="str">
        <f t="shared" si="4"/>
        <v/>
      </c>
    </row>
    <row r="10" spans="1:21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v>2</v>
      </c>
      <c r="H10">
        <f t="shared" si="9"/>
        <v>0</v>
      </c>
      <c r="I10">
        <f t="shared" si="5"/>
        <v>38</v>
      </c>
      <c r="J10">
        <f t="shared" si="6"/>
        <v>48</v>
      </c>
      <c r="K10">
        <f t="shared" si="7"/>
        <v>43</v>
      </c>
      <c r="L10">
        <f t="shared" si="8"/>
        <v>3</v>
      </c>
      <c r="M10">
        <f t="shared" si="1"/>
        <v>44</v>
      </c>
      <c r="N10" t="str">
        <f t="shared" si="2"/>
        <v>01.2016</v>
      </c>
      <c r="O10" t="str">
        <f t="shared" si="3"/>
        <v/>
      </c>
      <c r="P10" t="str">
        <f t="shared" si="4"/>
        <v/>
      </c>
    </row>
    <row r="11" spans="1:21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>
        <v>4</v>
      </c>
      <c r="H11">
        <f t="shared" si="9"/>
        <v>25</v>
      </c>
      <c r="I11">
        <f t="shared" si="5"/>
        <v>38</v>
      </c>
      <c r="J11">
        <f t="shared" si="6"/>
        <v>48</v>
      </c>
      <c r="K11">
        <f t="shared" si="7"/>
        <v>43</v>
      </c>
      <c r="L11">
        <f t="shared" si="8"/>
        <v>24</v>
      </c>
      <c r="M11">
        <f t="shared" si="1"/>
        <v>44</v>
      </c>
      <c r="N11" t="str">
        <f t="shared" si="2"/>
        <v>01.2016</v>
      </c>
      <c r="O11" t="str">
        <f t="shared" si="3"/>
        <v/>
      </c>
      <c r="P11" t="str">
        <f t="shared" si="4"/>
        <v/>
      </c>
    </row>
    <row r="12" spans="1:21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v>3</v>
      </c>
      <c r="H12">
        <f t="shared" si="9"/>
        <v>0</v>
      </c>
      <c r="I12">
        <f t="shared" si="5"/>
        <v>38</v>
      </c>
      <c r="J12">
        <f t="shared" si="6"/>
        <v>48</v>
      </c>
      <c r="K12">
        <f t="shared" si="7"/>
        <v>0</v>
      </c>
      <c r="L12">
        <f t="shared" si="8"/>
        <v>24</v>
      </c>
      <c r="M12">
        <f t="shared" si="1"/>
        <v>44</v>
      </c>
      <c r="N12" t="str">
        <f t="shared" si="2"/>
        <v>02.2016</v>
      </c>
      <c r="O12" t="str">
        <f t="shared" si="3"/>
        <v/>
      </c>
      <c r="P12" t="str">
        <f t="shared" si="4"/>
        <v/>
      </c>
    </row>
    <row r="13" spans="1:21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v>1</v>
      </c>
      <c r="H13">
        <f t="shared" si="9"/>
        <v>0</v>
      </c>
      <c r="I13">
        <f t="shared" si="5"/>
        <v>0</v>
      </c>
      <c r="J13">
        <f t="shared" si="6"/>
        <v>48</v>
      </c>
      <c r="K13">
        <f t="shared" si="7"/>
        <v>0</v>
      </c>
      <c r="L13">
        <f t="shared" si="8"/>
        <v>24</v>
      </c>
      <c r="M13">
        <f t="shared" si="1"/>
        <v>44</v>
      </c>
      <c r="N13" t="str">
        <f t="shared" si="2"/>
        <v>02.2016</v>
      </c>
      <c r="O13" t="str">
        <f t="shared" si="3"/>
        <v/>
      </c>
      <c r="P13" t="str">
        <f t="shared" si="4"/>
        <v/>
      </c>
    </row>
    <row r="14" spans="1:21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v>4</v>
      </c>
      <c r="H14">
        <f t="shared" si="9"/>
        <v>0</v>
      </c>
      <c r="I14">
        <f t="shared" si="5"/>
        <v>0</v>
      </c>
      <c r="J14">
        <f t="shared" si="6"/>
        <v>48</v>
      </c>
      <c r="K14">
        <f t="shared" si="7"/>
        <v>0</v>
      </c>
      <c r="L14">
        <f t="shared" si="8"/>
        <v>33</v>
      </c>
      <c r="M14">
        <f t="shared" si="1"/>
        <v>44</v>
      </c>
      <c r="N14" t="str">
        <f t="shared" si="2"/>
        <v>02.2016</v>
      </c>
      <c r="O14" t="str">
        <f t="shared" si="3"/>
        <v/>
      </c>
      <c r="P14" t="str">
        <f t="shared" si="4"/>
        <v/>
      </c>
      <c r="S14" s="5" t="s">
        <v>32</v>
      </c>
      <c r="T14" t="s">
        <v>73</v>
      </c>
      <c r="U14" t="s">
        <v>74</v>
      </c>
    </row>
    <row r="15" spans="1:21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v>5</v>
      </c>
      <c r="H15">
        <f t="shared" si="9"/>
        <v>20</v>
      </c>
      <c r="I15">
        <f t="shared" si="5"/>
        <v>0</v>
      </c>
      <c r="J15">
        <f t="shared" si="6"/>
        <v>48</v>
      </c>
      <c r="K15">
        <f t="shared" si="7"/>
        <v>0</v>
      </c>
      <c r="L15">
        <f t="shared" si="8"/>
        <v>33</v>
      </c>
      <c r="M15">
        <f t="shared" si="1"/>
        <v>52</v>
      </c>
      <c r="N15" t="str">
        <f t="shared" si="2"/>
        <v>02.2016</v>
      </c>
      <c r="O15">
        <f t="shared" si="3"/>
        <v>8</v>
      </c>
      <c r="P15" t="str">
        <f t="shared" si="4"/>
        <v/>
      </c>
      <c r="S15" s="6" t="s">
        <v>37</v>
      </c>
      <c r="T15" s="2">
        <v>10</v>
      </c>
      <c r="U15" s="2">
        <v>10</v>
      </c>
    </row>
    <row r="16" spans="1:21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v>5</v>
      </c>
      <c r="H16">
        <f t="shared" si="9"/>
        <v>0</v>
      </c>
      <c r="I16">
        <f t="shared" si="5"/>
        <v>0</v>
      </c>
      <c r="J16">
        <f t="shared" si="6"/>
        <v>48</v>
      </c>
      <c r="K16">
        <f t="shared" si="7"/>
        <v>0</v>
      </c>
      <c r="L16">
        <f t="shared" si="8"/>
        <v>33</v>
      </c>
      <c r="M16">
        <f t="shared" si="1"/>
        <v>2</v>
      </c>
      <c r="N16" t="str">
        <f t="shared" si="2"/>
        <v>03.2016</v>
      </c>
      <c r="O16" t="str">
        <f t="shared" si="3"/>
        <v/>
      </c>
      <c r="P16">
        <f t="shared" si="4"/>
        <v>50</v>
      </c>
      <c r="S16" s="6" t="s">
        <v>38</v>
      </c>
      <c r="T16" s="2">
        <v>8</v>
      </c>
      <c r="U16" s="2">
        <v>8</v>
      </c>
    </row>
    <row r="17" spans="1:21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v>3</v>
      </c>
      <c r="H17">
        <f t="shared" si="9"/>
        <v>0</v>
      </c>
      <c r="I17">
        <f t="shared" si="5"/>
        <v>0</v>
      </c>
      <c r="J17">
        <f t="shared" si="6"/>
        <v>48</v>
      </c>
      <c r="K17">
        <f t="shared" si="7"/>
        <v>32</v>
      </c>
      <c r="L17">
        <f t="shared" si="8"/>
        <v>33</v>
      </c>
      <c r="M17">
        <f t="shared" si="1"/>
        <v>2</v>
      </c>
      <c r="N17" t="str">
        <f t="shared" si="2"/>
        <v>03.2016</v>
      </c>
      <c r="O17" t="str">
        <f t="shared" si="3"/>
        <v/>
      </c>
      <c r="P17" t="str">
        <f t="shared" si="4"/>
        <v/>
      </c>
      <c r="S17" s="6" t="s">
        <v>39</v>
      </c>
      <c r="T17" s="2">
        <v>11</v>
      </c>
      <c r="U17" s="2">
        <v>11</v>
      </c>
    </row>
    <row r="18" spans="1:21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v>1</v>
      </c>
      <c r="H18">
        <f t="shared" si="9"/>
        <v>0</v>
      </c>
      <c r="I18">
        <f t="shared" si="5"/>
        <v>7</v>
      </c>
      <c r="J18">
        <f t="shared" si="6"/>
        <v>48</v>
      </c>
      <c r="K18">
        <f t="shared" si="7"/>
        <v>32</v>
      </c>
      <c r="L18">
        <f t="shared" si="8"/>
        <v>33</v>
      </c>
      <c r="M18">
        <f t="shared" si="1"/>
        <v>2</v>
      </c>
      <c r="N18" t="str">
        <f t="shared" si="2"/>
        <v>03.2016</v>
      </c>
      <c r="O18" t="str">
        <f t="shared" si="3"/>
        <v/>
      </c>
      <c r="P18" t="str">
        <f t="shared" si="4"/>
        <v/>
      </c>
      <c r="S18" s="6" t="s">
        <v>40</v>
      </c>
      <c r="T18" s="2">
        <v>4</v>
      </c>
      <c r="U18" s="2">
        <v>4</v>
      </c>
    </row>
    <row r="19" spans="1:21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v>2</v>
      </c>
      <c r="H19">
        <f t="shared" si="9"/>
        <v>23</v>
      </c>
      <c r="I19">
        <f t="shared" si="5"/>
        <v>7</v>
      </c>
      <c r="J19">
        <f t="shared" si="6"/>
        <v>58</v>
      </c>
      <c r="K19">
        <f t="shared" si="7"/>
        <v>32</v>
      </c>
      <c r="L19">
        <f t="shared" si="8"/>
        <v>33</v>
      </c>
      <c r="M19">
        <f t="shared" ref="M19:M82" si="10">IF($C19=M$1,IF($D19="Z",M18+$E19,M18-$E19),M18)</f>
        <v>2</v>
      </c>
      <c r="N19" t="str">
        <f t="shared" si="2"/>
        <v>03.2016</v>
      </c>
      <c r="O19" t="str">
        <f t="shared" si="3"/>
        <v/>
      </c>
      <c r="P19" t="str">
        <f t="shared" si="4"/>
        <v/>
      </c>
      <c r="S19" s="6" t="s">
        <v>41</v>
      </c>
      <c r="T19" s="2">
        <v>6</v>
      </c>
      <c r="U19" s="2">
        <v>6</v>
      </c>
    </row>
    <row r="20" spans="1:21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v>1</v>
      </c>
      <c r="H20">
        <f t="shared" si="9"/>
        <v>0</v>
      </c>
      <c r="I20">
        <f t="shared" si="5"/>
        <v>0</v>
      </c>
      <c r="J20">
        <f t="shared" si="6"/>
        <v>58</v>
      </c>
      <c r="K20">
        <f t="shared" si="7"/>
        <v>32</v>
      </c>
      <c r="L20">
        <f t="shared" si="8"/>
        <v>33</v>
      </c>
      <c r="M20">
        <f t="shared" si="10"/>
        <v>2</v>
      </c>
      <c r="N20" t="str">
        <f t="shared" si="2"/>
        <v>04.2016</v>
      </c>
      <c r="O20" t="str">
        <f t="shared" si="3"/>
        <v/>
      </c>
      <c r="P20" t="str">
        <f t="shared" si="4"/>
        <v/>
      </c>
      <c r="S20" s="6" t="s">
        <v>42</v>
      </c>
      <c r="T20" s="2">
        <v>5</v>
      </c>
      <c r="U20" s="2">
        <v>5</v>
      </c>
    </row>
    <row r="21" spans="1:21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v>3</v>
      </c>
      <c r="H21">
        <f t="shared" si="9"/>
        <v>0</v>
      </c>
      <c r="I21">
        <f t="shared" si="5"/>
        <v>0</v>
      </c>
      <c r="J21">
        <f t="shared" si="6"/>
        <v>58</v>
      </c>
      <c r="K21">
        <f t="shared" si="7"/>
        <v>57</v>
      </c>
      <c r="L21">
        <f t="shared" si="8"/>
        <v>33</v>
      </c>
      <c r="M21">
        <f t="shared" si="10"/>
        <v>2</v>
      </c>
      <c r="N21" t="str">
        <f t="shared" si="2"/>
        <v>04.2016</v>
      </c>
      <c r="O21" t="str">
        <f t="shared" si="3"/>
        <v/>
      </c>
      <c r="P21" t="str">
        <f t="shared" si="4"/>
        <v/>
      </c>
      <c r="S21" s="6" t="s">
        <v>43</v>
      </c>
      <c r="T21" s="2">
        <v>4</v>
      </c>
      <c r="U21" s="2">
        <v>4</v>
      </c>
    </row>
    <row r="22" spans="1:21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v>5</v>
      </c>
      <c r="H22">
        <f t="shared" si="9"/>
        <v>17</v>
      </c>
      <c r="I22">
        <f t="shared" si="5"/>
        <v>0</v>
      </c>
      <c r="J22">
        <f t="shared" si="6"/>
        <v>58</v>
      </c>
      <c r="K22">
        <f t="shared" si="7"/>
        <v>57</v>
      </c>
      <c r="L22">
        <f t="shared" si="8"/>
        <v>33</v>
      </c>
      <c r="M22">
        <f t="shared" si="10"/>
        <v>35</v>
      </c>
      <c r="N22" t="str">
        <f t="shared" si="2"/>
        <v>04.2016</v>
      </c>
      <c r="O22">
        <f t="shared" si="3"/>
        <v>33</v>
      </c>
      <c r="P22" t="str">
        <f t="shared" si="4"/>
        <v/>
      </c>
      <c r="S22" s="6" t="s">
        <v>44</v>
      </c>
      <c r="T22" s="2">
        <v>3</v>
      </c>
      <c r="U22" s="2">
        <v>3</v>
      </c>
    </row>
    <row r="23" spans="1:21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v>2</v>
      </c>
      <c r="H23">
        <f t="shared" si="9"/>
        <v>0</v>
      </c>
      <c r="I23">
        <f t="shared" si="5"/>
        <v>0</v>
      </c>
      <c r="J23">
        <f t="shared" si="6"/>
        <v>22</v>
      </c>
      <c r="K23">
        <f t="shared" si="7"/>
        <v>57</v>
      </c>
      <c r="L23">
        <f t="shared" si="8"/>
        <v>33</v>
      </c>
      <c r="M23">
        <f t="shared" si="10"/>
        <v>35</v>
      </c>
      <c r="N23" t="str">
        <f t="shared" si="2"/>
        <v>04.2016</v>
      </c>
      <c r="O23" t="str">
        <f t="shared" si="3"/>
        <v/>
      </c>
      <c r="P23" t="str">
        <f t="shared" si="4"/>
        <v/>
      </c>
      <c r="S23" s="6" t="s">
        <v>45</v>
      </c>
      <c r="T23" s="2">
        <v>5</v>
      </c>
      <c r="U23" s="2">
        <v>5</v>
      </c>
    </row>
    <row r="24" spans="1:21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v>4</v>
      </c>
      <c r="H24">
        <f t="shared" si="9"/>
        <v>0</v>
      </c>
      <c r="I24">
        <f t="shared" si="5"/>
        <v>0</v>
      </c>
      <c r="J24">
        <f t="shared" si="6"/>
        <v>22</v>
      </c>
      <c r="K24">
        <f t="shared" si="7"/>
        <v>57</v>
      </c>
      <c r="L24">
        <f t="shared" si="8"/>
        <v>38</v>
      </c>
      <c r="M24">
        <f t="shared" si="10"/>
        <v>35</v>
      </c>
      <c r="N24" t="str">
        <f t="shared" si="2"/>
        <v>04.2016</v>
      </c>
      <c r="O24" t="str">
        <f t="shared" si="3"/>
        <v/>
      </c>
      <c r="P24" t="str">
        <f t="shared" si="4"/>
        <v/>
      </c>
      <c r="S24" s="6" t="s">
        <v>46</v>
      </c>
      <c r="T24" s="2">
        <v>6</v>
      </c>
      <c r="U24" s="2">
        <v>6</v>
      </c>
    </row>
    <row r="25" spans="1:21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v>5</v>
      </c>
      <c r="H25">
        <f t="shared" si="9"/>
        <v>21</v>
      </c>
      <c r="I25">
        <f t="shared" si="5"/>
        <v>0</v>
      </c>
      <c r="J25">
        <f t="shared" si="6"/>
        <v>22</v>
      </c>
      <c r="K25">
        <f t="shared" si="7"/>
        <v>57</v>
      </c>
      <c r="L25">
        <f t="shared" si="8"/>
        <v>38</v>
      </c>
      <c r="M25">
        <f t="shared" si="10"/>
        <v>70</v>
      </c>
      <c r="N25" t="str">
        <f t="shared" si="2"/>
        <v>04.2016</v>
      </c>
      <c r="O25">
        <f t="shared" si="3"/>
        <v>35</v>
      </c>
      <c r="P25" t="str">
        <f t="shared" si="4"/>
        <v/>
      </c>
      <c r="S25" s="6" t="s">
        <v>47</v>
      </c>
      <c r="T25" s="2">
        <v>5</v>
      </c>
      <c r="U25" s="2">
        <v>5</v>
      </c>
    </row>
    <row r="26" spans="1:21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v>4</v>
      </c>
      <c r="H26">
        <f t="shared" si="9"/>
        <v>0</v>
      </c>
      <c r="I26">
        <f t="shared" si="5"/>
        <v>0</v>
      </c>
      <c r="J26">
        <f t="shared" si="6"/>
        <v>22</v>
      </c>
      <c r="K26">
        <f t="shared" si="7"/>
        <v>57</v>
      </c>
      <c r="L26">
        <f t="shared" si="8"/>
        <v>0</v>
      </c>
      <c r="M26">
        <f t="shared" si="10"/>
        <v>70</v>
      </c>
      <c r="N26" t="str">
        <f t="shared" si="2"/>
        <v>05.2016</v>
      </c>
      <c r="O26" t="str">
        <f t="shared" si="3"/>
        <v/>
      </c>
      <c r="P26" t="str">
        <f t="shared" si="4"/>
        <v/>
      </c>
      <c r="S26" s="6" t="s">
        <v>48</v>
      </c>
      <c r="T26" s="2">
        <v>4</v>
      </c>
      <c r="U26" s="2">
        <v>4</v>
      </c>
    </row>
    <row r="27" spans="1:21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v>2</v>
      </c>
      <c r="H27">
        <f t="shared" si="9"/>
        <v>24</v>
      </c>
      <c r="I27">
        <f t="shared" si="5"/>
        <v>0</v>
      </c>
      <c r="J27">
        <f t="shared" si="6"/>
        <v>32</v>
      </c>
      <c r="K27">
        <f t="shared" si="7"/>
        <v>57</v>
      </c>
      <c r="L27">
        <f t="shared" si="8"/>
        <v>0</v>
      </c>
      <c r="M27">
        <f t="shared" si="10"/>
        <v>70</v>
      </c>
      <c r="N27" t="str">
        <f t="shared" si="2"/>
        <v>05.2016</v>
      </c>
      <c r="O27" t="str">
        <f t="shared" si="3"/>
        <v/>
      </c>
      <c r="P27" t="str">
        <f t="shared" si="4"/>
        <v/>
      </c>
      <c r="S27" s="6" t="s">
        <v>49</v>
      </c>
      <c r="T27" s="2">
        <v>2</v>
      </c>
      <c r="U27" s="2">
        <v>2</v>
      </c>
    </row>
    <row r="28" spans="1:21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v>2</v>
      </c>
      <c r="H28">
        <f t="shared" si="9"/>
        <v>0</v>
      </c>
      <c r="I28">
        <f t="shared" si="5"/>
        <v>0</v>
      </c>
      <c r="J28">
        <f t="shared" si="6"/>
        <v>28</v>
      </c>
      <c r="K28">
        <f t="shared" si="7"/>
        <v>57</v>
      </c>
      <c r="L28">
        <f t="shared" si="8"/>
        <v>0</v>
      </c>
      <c r="M28">
        <f t="shared" si="10"/>
        <v>70</v>
      </c>
      <c r="N28" t="str">
        <f t="shared" si="2"/>
        <v>06.2016</v>
      </c>
      <c r="O28" t="str">
        <f t="shared" si="3"/>
        <v/>
      </c>
      <c r="P28" t="str">
        <f t="shared" si="4"/>
        <v/>
      </c>
      <c r="S28" s="6" t="s">
        <v>50</v>
      </c>
      <c r="T28" s="2">
        <v>10</v>
      </c>
      <c r="U28" s="2">
        <v>10</v>
      </c>
    </row>
    <row r="29" spans="1:21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v>4</v>
      </c>
      <c r="H29">
        <f t="shared" si="9"/>
        <v>0</v>
      </c>
      <c r="I29">
        <f t="shared" si="5"/>
        <v>0</v>
      </c>
      <c r="J29">
        <f t="shared" si="6"/>
        <v>28</v>
      </c>
      <c r="K29">
        <f t="shared" si="7"/>
        <v>57</v>
      </c>
      <c r="L29">
        <f t="shared" si="8"/>
        <v>42</v>
      </c>
      <c r="M29">
        <f t="shared" si="10"/>
        <v>70</v>
      </c>
      <c r="N29" t="str">
        <f t="shared" si="2"/>
        <v>06.2016</v>
      </c>
      <c r="O29" t="str">
        <f t="shared" si="3"/>
        <v/>
      </c>
      <c r="P29" t="str">
        <f t="shared" si="4"/>
        <v/>
      </c>
      <c r="S29" s="6" t="s">
        <v>51</v>
      </c>
      <c r="T29" s="2">
        <v>3</v>
      </c>
      <c r="U29" s="2">
        <v>3</v>
      </c>
    </row>
    <row r="30" spans="1:21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v>1</v>
      </c>
      <c r="H30">
        <f t="shared" si="9"/>
        <v>0</v>
      </c>
      <c r="I30">
        <f t="shared" si="5"/>
        <v>28</v>
      </c>
      <c r="J30">
        <f t="shared" si="6"/>
        <v>28</v>
      </c>
      <c r="K30">
        <f t="shared" si="7"/>
        <v>57</v>
      </c>
      <c r="L30">
        <f t="shared" si="8"/>
        <v>42</v>
      </c>
      <c r="M30">
        <f t="shared" si="10"/>
        <v>70</v>
      </c>
      <c r="N30" t="str">
        <f t="shared" si="2"/>
        <v>06.2016</v>
      </c>
      <c r="O30" t="str">
        <f t="shared" si="3"/>
        <v/>
      </c>
      <c r="P30" t="str">
        <f t="shared" si="4"/>
        <v/>
      </c>
      <c r="S30" s="6" t="s">
        <v>52</v>
      </c>
      <c r="T30" s="2">
        <v>9</v>
      </c>
      <c r="U30" s="2">
        <v>9</v>
      </c>
    </row>
    <row r="31" spans="1:21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v>3</v>
      </c>
      <c r="H31">
        <f t="shared" si="9"/>
        <v>12</v>
      </c>
      <c r="I31">
        <f t="shared" si="5"/>
        <v>28</v>
      </c>
      <c r="J31">
        <f t="shared" si="6"/>
        <v>28</v>
      </c>
      <c r="K31">
        <f t="shared" si="7"/>
        <v>76</v>
      </c>
      <c r="L31">
        <f t="shared" si="8"/>
        <v>42</v>
      </c>
      <c r="M31">
        <f t="shared" si="10"/>
        <v>70</v>
      </c>
      <c r="N31" t="str">
        <f t="shared" si="2"/>
        <v>06.2016</v>
      </c>
      <c r="O31" t="str">
        <f t="shared" si="3"/>
        <v/>
      </c>
      <c r="P31" t="str">
        <f t="shared" si="4"/>
        <v/>
      </c>
      <c r="S31" s="6" t="s">
        <v>53</v>
      </c>
      <c r="T31" s="2">
        <v>5</v>
      </c>
      <c r="U31" s="2">
        <v>5</v>
      </c>
    </row>
    <row r="32" spans="1:21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v>3</v>
      </c>
      <c r="H32">
        <f t="shared" si="9"/>
        <v>0</v>
      </c>
      <c r="I32">
        <f t="shared" si="5"/>
        <v>28</v>
      </c>
      <c r="J32">
        <f t="shared" si="6"/>
        <v>28</v>
      </c>
      <c r="K32">
        <f t="shared" si="7"/>
        <v>4</v>
      </c>
      <c r="L32">
        <f t="shared" si="8"/>
        <v>42</v>
      </c>
      <c r="M32">
        <f t="shared" si="10"/>
        <v>70</v>
      </c>
      <c r="N32" t="str">
        <f t="shared" si="2"/>
        <v>06.2016</v>
      </c>
      <c r="O32" t="str">
        <f t="shared" si="3"/>
        <v/>
      </c>
      <c r="P32" t="str">
        <f t="shared" si="4"/>
        <v/>
      </c>
      <c r="S32" s="6" t="s">
        <v>54</v>
      </c>
      <c r="T32" s="2">
        <v>6</v>
      </c>
      <c r="U32" s="2">
        <v>6</v>
      </c>
    </row>
    <row r="33" spans="1:21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v>4</v>
      </c>
      <c r="H33">
        <f t="shared" si="9"/>
        <v>0</v>
      </c>
      <c r="I33">
        <f t="shared" si="5"/>
        <v>28</v>
      </c>
      <c r="J33">
        <f t="shared" si="6"/>
        <v>28</v>
      </c>
      <c r="K33">
        <f t="shared" si="7"/>
        <v>4</v>
      </c>
      <c r="L33">
        <f t="shared" si="8"/>
        <v>0</v>
      </c>
      <c r="M33">
        <f t="shared" si="10"/>
        <v>70</v>
      </c>
      <c r="N33" t="str">
        <f t="shared" si="2"/>
        <v>06.2016</v>
      </c>
      <c r="O33" t="str">
        <f t="shared" si="3"/>
        <v/>
      </c>
      <c r="P33" t="str">
        <f t="shared" si="4"/>
        <v/>
      </c>
      <c r="S33" s="6" t="s">
        <v>55</v>
      </c>
      <c r="T33" s="2">
        <v>6</v>
      </c>
      <c r="U33" s="2">
        <v>6</v>
      </c>
    </row>
    <row r="34" spans="1:21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v>5</v>
      </c>
      <c r="H34">
        <f t="shared" si="9"/>
        <v>0</v>
      </c>
      <c r="I34">
        <f t="shared" si="5"/>
        <v>28</v>
      </c>
      <c r="J34">
        <f t="shared" si="6"/>
        <v>28</v>
      </c>
      <c r="K34">
        <f t="shared" si="7"/>
        <v>4</v>
      </c>
      <c r="L34">
        <f t="shared" si="8"/>
        <v>0</v>
      </c>
      <c r="M34">
        <f t="shared" si="10"/>
        <v>112</v>
      </c>
      <c r="N34" t="str">
        <f t="shared" si="2"/>
        <v>06.2016</v>
      </c>
      <c r="O34">
        <f t="shared" si="3"/>
        <v>42</v>
      </c>
      <c r="P34" t="str">
        <f t="shared" si="4"/>
        <v/>
      </c>
      <c r="S34" s="6" t="s">
        <v>56</v>
      </c>
      <c r="T34" s="2">
        <v>7</v>
      </c>
      <c r="U34" s="2">
        <v>7</v>
      </c>
    </row>
    <row r="35" spans="1:21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v>2</v>
      </c>
      <c r="H35">
        <f t="shared" si="9"/>
        <v>0</v>
      </c>
      <c r="I35">
        <f t="shared" si="5"/>
        <v>28</v>
      </c>
      <c r="J35">
        <f t="shared" si="6"/>
        <v>61</v>
      </c>
      <c r="K35">
        <f t="shared" si="7"/>
        <v>4</v>
      </c>
      <c r="L35">
        <f t="shared" si="8"/>
        <v>0</v>
      </c>
      <c r="M35">
        <f t="shared" si="10"/>
        <v>112</v>
      </c>
      <c r="N35" t="str">
        <f t="shared" si="2"/>
        <v>06.2016</v>
      </c>
      <c r="O35" t="str">
        <f t="shared" si="3"/>
        <v/>
      </c>
      <c r="P35" t="str">
        <f t="shared" si="4"/>
        <v/>
      </c>
      <c r="S35" s="6" t="s">
        <v>57</v>
      </c>
      <c r="T35" s="2">
        <v>5</v>
      </c>
      <c r="U35" s="2">
        <v>5</v>
      </c>
    </row>
    <row r="36" spans="1:21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v>1</v>
      </c>
      <c r="H36">
        <f t="shared" si="9"/>
        <v>16</v>
      </c>
      <c r="I36">
        <f t="shared" si="5"/>
        <v>37</v>
      </c>
      <c r="J36">
        <f t="shared" si="6"/>
        <v>61</v>
      </c>
      <c r="K36">
        <f t="shared" si="7"/>
        <v>4</v>
      </c>
      <c r="L36">
        <f t="shared" si="8"/>
        <v>0</v>
      </c>
      <c r="M36">
        <f t="shared" si="10"/>
        <v>112</v>
      </c>
      <c r="N36" t="str">
        <f t="shared" si="2"/>
        <v>06.2016</v>
      </c>
      <c r="O36" t="str">
        <f t="shared" si="3"/>
        <v/>
      </c>
      <c r="P36" t="str">
        <f t="shared" si="4"/>
        <v/>
      </c>
      <c r="S36" s="6" t="s">
        <v>58</v>
      </c>
      <c r="T36" s="2">
        <v>3</v>
      </c>
      <c r="U36" s="2">
        <v>3</v>
      </c>
    </row>
    <row r="37" spans="1:21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v>3</v>
      </c>
      <c r="H37">
        <f t="shared" si="9"/>
        <v>0</v>
      </c>
      <c r="I37">
        <f t="shared" si="5"/>
        <v>37</v>
      </c>
      <c r="J37">
        <f t="shared" si="6"/>
        <v>61</v>
      </c>
      <c r="K37">
        <f t="shared" si="7"/>
        <v>0</v>
      </c>
      <c r="L37">
        <f t="shared" si="8"/>
        <v>0</v>
      </c>
      <c r="M37">
        <f t="shared" si="10"/>
        <v>112</v>
      </c>
      <c r="N37" t="str">
        <f t="shared" si="2"/>
        <v>07.2016</v>
      </c>
      <c r="O37" t="str">
        <f t="shared" si="3"/>
        <v/>
      </c>
      <c r="P37" t="str">
        <f t="shared" si="4"/>
        <v/>
      </c>
      <c r="S37" s="6" t="s">
        <v>59</v>
      </c>
      <c r="T37" s="2">
        <v>8</v>
      </c>
      <c r="U37" s="2">
        <v>8</v>
      </c>
    </row>
    <row r="38" spans="1:21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v>1</v>
      </c>
      <c r="H38">
        <f t="shared" si="9"/>
        <v>0</v>
      </c>
      <c r="I38">
        <f t="shared" si="5"/>
        <v>0</v>
      </c>
      <c r="J38">
        <f t="shared" si="6"/>
        <v>61</v>
      </c>
      <c r="K38">
        <f t="shared" si="7"/>
        <v>0</v>
      </c>
      <c r="L38">
        <f t="shared" si="8"/>
        <v>0</v>
      </c>
      <c r="M38">
        <f t="shared" si="10"/>
        <v>112</v>
      </c>
      <c r="N38" t="str">
        <f t="shared" si="2"/>
        <v>07.2016</v>
      </c>
      <c r="O38" t="str">
        <f t="shared" si="3"/>
        <v/>
      </c>
      <c r="P38" t="str">
        <f t="shared" si="4"/>
        <v/>
      </c>
      <c r="S38" s="6" t="s">
        <v>60</v>
      </c>
      <c r="T38" s="2">
        <v>8</v>
      </c>
      <c r="U38" s="2">
        <v>8</v>
      </c>
    </row>
    <row r="39" spans="1:21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v>5</v>
      </c>
      <c r="H39">
        <f t="shared" si="9"/>
        <v>0</v>
      </c>
      <c r="I39">
        <f t="shared" si="5"/>
        <v>0</v>
      </c>
      <c r="J39">
        <f t="shared" si="6"/>
        <v>61</v>
      </c>
      <c r="K39">
        <f t="shared" si="7"/>
        <v>0</v>
      </c>
      <c r="L39">
        <f t="shared" si="8"/>
        <v>0</v>
      </c>
      <c r="M39">
        <f t="shared" si="10"/>
        <v>147</v>
      </c>
      <c r="N39" t="str">
        <f t="shared" si="2"/>
        <v>07.2016</v>
      </c>
      <c r="O39">
        <f t="shared" si="3"/>
        <v>35</v>
      </c>
      <c r="P39" t="str">
        <f t="shared" si="4"/>
        <v/>
      </c>
      <c r="S39" s="6" t="s">
        <v>61</v>
      </c>
      <c r="T39" s="2">
        <v>10</v>
      </c>
      <c r="U39" s="2">
        <v>10</v>
      </c>
    </row>
    <row r="40" spans="1:21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v>4</v>
      </c>
      <c r="H40">
        <f t="shared" si="9"/>
        <v>14</v>
      </c>
      <c r="I40">
        <f t="shared" si="5"/>
        <v>0</v>
      </c>
      <c r="J40">
        <f t="shared" si="6"/>
        <v>61</v>
      </c>
      <c r="K40">
        <f t="shared" si="7"/>
        <v>0</v>
      </c>
      <c r="L40">
        <f t="shared" si="8"/>
        <v>32</v>
      </c>
      <c r="M40">
        <f t="shared" si="10"/>
        <v>147</v>
      </c>
      <c r="N40" t="str">
        <f t="shared" si="2"/>
        <v>07.2016</v>
      </c>
      <c r="O40" t="str">
        <f t="shared" si="3"/>
        <v/>
      </c>
      <c r="P40" t="str">
        <f t="shared" si="4"/>
        <v/>
      </c>
      <c r="S40" s="6" t="s">
        <v>62</v>
      </c>
      <c r="T40" s="2">
        <v>2</v>
      </c>
      <c r="U40" s="2">
        <v>2</v>
      </c>
    </row>
    <row r="41" spans="1:21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v>4</v>
      </c>
      <c r="H41">
        <f t="shared" si="9"/>
        <v>0</v>
      </c>
      <c r="I41">
        <f t="shared" si="5"/>
        <v>0</v>
      </c>
      <c r="J41">
        <f t="shared" si="6"/>
        <v>61</v>
      </c>
      <c r="K41">
        <f t="shared" si="7"/>
        <v>0</v>
      </c>
      <c r="L41">
        <f t="shared" si="8"/>
        <v>0</v>
      </c>
      <c r="M41">
        <f t="shared" si="10"/>
        <v>147</v>
      </c>
      <c r="N41" t="str">
        <f t="shared" si="2"/>
        <v>07.2016</v>
      </c>
      <c r="O41" t="str">
        <f t="shared" si="3"/>
        <v/>
      </c>
      <c r="P41" t="str">
        <f t="shared" si="4"/>
        <v/>
      </c>
      <c r="S41" s="6" t="s">
        <v>63</v>
      </c>
      <c r="T41" s="2">
        <v>9</v>
      </c>
      <c r="U41" s="2">
        <v>9</v>
      </c>
    </row>
    <row r="42" spans="1:21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v>5</v>
      </c>
      <c r="H42">
        <f t="shared" si="9"/>
        <v>18</v>
      </c>
      <c r="I42">
        <f t="shared" si="5"/>
        <v>0</v>
      </c>
      <c r="J42">
        <f t="shared" si="6"/>
        <v>61</v>
      </c>
      <c r="K42">
        <f t="shared" si="7"/>
        <v>0</v>
      </c>
      <c r="L42">
        <f t="shared" si="8"/>
        <v>0</v>
      </c>
      <c r="M42">
        <f t="shared" si="10"/>
        <v>195</v>
      </c>
      <c r="N42" t="str">
        <f t="shared" si="2"/>
        <v>07.2016</v>
      </c>
      <c r="O42">
        <f t="shared" si="3"/>
        <v>48</v>
      </c>
      <c r="P42" t="str">
        <f t="shared" si="4"/>
        <v/>
      </c>
      <c r="S42" s="6" t="s">
        <v>64</v>
      </c>
      <c r="T42" s="2">
        <v>3</v>
      </c>
      <c r="U42" s="2">
        <v>3</v>
      </c>
    </row>
    <row r="43" spans="1:21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v>5</v>
      </c>
      <c r="H43">
        <f t="shared" si="9"/>
        <v>0</v>
      </c>
      <c r="I43">
        <f t="shared" si="5"/>
        <v>0</v>
      </c>
      <c r="J43">
        <f t="shared" si="6"/>
        <v>61</v>
      </c>
      <c r="K43">
        <f t="shared" si="7"/>
        <v>0</v>
      </c>
      <c r="L43">
        <f t="shared" si="8"/>
        <v>0</v>
      </c>
      <c r="M43">
        <f t="shared" si="10"/>
        <v>4</v>
      </c>
      <c r="N43" t="str">
        <f t="shared" si="2"/>
        <v>08.2016</v>
      </c>
      <c r="O43" t="str">
        <f t="shared" si="3"/>
        <v/>
      </c>
      <c r="P43">
        <f t="shared" si="4"/>
        <v>191</v>
      </c>
      <c r="S43" s="6" t="s">
        <v>65</v>
      </c>
      <c r="T43" s="2">
        <v>2</v>
      </c>
      <c r="U43" s="2">
        <v>2</v>
      </c>
    </row>
    <row r="44" spans="1:21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v>2</v>
      </c>
      <c r="H44">
        <f t="shared" si="9"/>
        <v>0</v>
      </c>
      <c r="I44">
        <f t="shared" si="5"/>
        <v>0</v>
      </c>
      <c r="J44">
        <f t="shared" si="6"/>
        <v>70</v>
      </c>
      <c r="K44">
        <f t="shared" si="7"/>
        <v>0</v>
      </c>
      <c r="L44">
        <f t="shared" si="8"/>
        <v>0</v>
      </c>
      <c r="M44">
        <f t="shared" si="10"/>
        <v>4</v>
      </c>
      <c r="N44" t="str">
        <f t="shared" si="2"/>
        <v>08.2016</v>
      </c>
      <c r="O44" t="str">
        <f t="shared" si="3"/>
        <v/>
      </c>
      <c r="P44" t="str">
        <f t="shared" si="4"/>
        <v/>
      </c>
      <c r="S44" s="6" t="s">
        <v>66</v>
      </c>
      <c r="T44" s="2">
        <v>3</v>
      </c>
      <c r="U44" s="2">
        <v>3</v>
      </c>
    </row>
    <row r="45" spans="1:21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v>4</v>
      </c>
      <c r="H45">
        <f t="shared" si="9"/>
        <v>25</v>
      </c>
      <c r="I45">
        <f t="shared" si="5"/>
        <v>0</v>
      </c>
      <c r="J45">
        <f t="shared" si="6"/>
        <v>70</v>
      </c>
      <c r="K45">
        <f t="shared" si="7"/>
        <v>0</v>
      </c>
      <c r="L45">
        <f t="shared" si="8"/>
        <v>36</v>
      </c>
      <c r="M45">
        <f t="shared" si="10"/>
        <v>4</v>
      </c>
      <c r="N45" t="str">
        <f t="shared" si="2"/>
        <v>08.2016</v>
      </c>
      <c r="O45" t="str">
        <f t="shared" si="3"/>
        <v/>
      </c>
      <c r="P45" t="str">
        <f t="shared" si="4"/>
        <v/>
      </c>
      <c r="S45" s="6" t="s">
        <v>67</v>
      </c>
      <c r="T45" s="2">
        <v>7</v>
      </c>
      <c r="U45" s="2">
        <v>7</v>
      </c>
    </row>
    <row r="46" spans="1:21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v>1</v>
      </c>
      <c r="H46">
        <f t="shared" si="9"/>
        <v>0</v>
      </c>
      <c r="I46">
        <f t="shared" si="5"/>
        <v>47</v>
      </c>
      <c r="J46">
        <f t="shared" si="6"/>
        <v>70</v>
      </c>
      <c r="K46">
        <f t="shared" si="7"/>
        <v>0</v>
      </c>
      <c r="L46">
        <f t="shared" si="8"/>
        <v>36</v>
      </c>
      <c r="M46">
        <f t="shared" si="10"/>
        <v>4</v>
      </c>
      <c r="N46" t="str">
        <f t="shared" si="2"/>
        <v>09.2016</v>
      </c>
      <c r="O46" t="str">
        <f t="shared" si="3"/>
        <v/>
      </c>
      <c r="P46" t="str">
        <f t="shared" si="4"/>
        <v/>
      </c>
      <c r="S46" s="6" t="s">
        <v>68</v>
      </c>
      <c r="T46" s="2">
        <v>7</v>
      </c>
      <c r="U46" s="2">
        <v>7</v>
      </c>
    </row>
    <row r="47" spans="1:21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v>5</v>
      </c>
      <c r="H47">
        <f t="shared" si="9"/>
        <v>0</v>
      </c>
      <c r="I47">
        <f t="shared" si="5"/>
        <v>47</v>
      </c>
      <c r="J47">
        <f t="shared" si="6"/>
        <v>70</v>
      </c>
      <c r="K47">
        <f t="shared" si="7"/>
        <v>0</v>
      </c>
      <c r="L47">
        <f t="shared" si="8"/>
        <v>36</v>
      </c>
      <c r="M47">
        <f t="shared" si="10"/>
        <v>0</v>
      </c>
      <c r="N47" t="str">
        <f t="shared" si="2"/>
        <v>09.2016</v>
      </c>
      <c r="O47" t="str">
        <f t="shared" si="3"/>
        <v/>
      </c>
      <c r="P47">
        <f t="shared" si="4"/>
        <v>4</v>
      </c>
      <c r="S47" s="6" t="s">
        <v>69</v>
      </c>
      <c r="T47" s="2">
        <v>5</v>
      </c>
      <c r="U47" s="2">
        <v>5</v>
      </c>
    </row>
    <row r="48" spans="1:21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v>3</v>
      </c>
      <c r="H48">
        <f t="shared" si="9"/>
        <v>0</v>
      </c>
      <c r="I48">
        <f t="shared" si="5"/>
        <v>47</v>
      </c>
      <c r="J48">
        <f t="shared" si="6"/>
        <v>70</v>
      </c>
      <c r="K48">
        <f t="shared" si="7"/>
        <v>8</v>
      </c>
      <c r="L48">
        <f t="shared" si="8"/>
        <v>36</v>
      </c>
      <c r="M48">
        <f t="shared" si="10"/>
        <v>0</v>
      </c>
      <c r="N48" t="str">
        <f t="shared" si="2"/>
        <v>09.2016</v>
      </c>
      <c r="O48" t="str">
        <f t="shared" si="3"/>
        <v/>
      </c>
      <c r="P48" t="str">
        <f t="shared" si="4"/>
        <v/>
      </c>
      <c r="S48" s="6" t="s">
        <v>70</v>
      </c>
      <c r="T48" s="2">
        <v>3</v>
      </c>
      <c r="U48" s="2">
        <v>3</v>
      </c>
    </row>
    <row r="49" spans="1:21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v>2</v>
      </c>
      <c r="H49">
        <f t="shared" si="9"/>
        <v>0</v>
      </c>
      <c r="I49">
        <f t="shared" si="5"/>
        <v>47</v>
      </c>
      <c r="J49">
        <f t="shared" si="6"/>
        <v>73</v>
      </c>
      <c r="K49">
        <f t="shared" si="7"/>
        <v>8</v>
      </c>
      <c r="L49">
        <f t="shared" si="8"/>
        <v>36</v>
      </c>
      <c r="M49">
        <f t="shared" si="10"/>
        <v>0</v>
      </c>
      <c r="N49" t="str">
        <f t="shared" si="2"/>
        <v>09.2016</v>
      </c>
      <c r="O49" t="str">
        <f t="shared" si="3"/>
        <v/>
      </c>
      <c r="P49" t="str">
        <f t="shared" si="4"/>
        <v/>
      </c>
      <c r="S49" s="6" t="s">
        <v>71</v>
      </c>
      <c r="T49" s="2">
        <v>3</v>
      </c>
      <c r="U49" s="2">
        <v>3</v>
      </c>
    </row>
    <row r="50" spans="1:21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v>4</v>
      </c>
      <c r="H50">
        <f t="shared" si="9"/>
        <v>20</v>
      </c>
      <c r="I50">
        <f t="shared" si="5"/>
        <v>47</v>
      </c>
      <c r="J50">
        <f t="shared" si="6"/>
        <v>73</v>
      </c>
      <c r="K50">
        <f t="shared" si="7"/>
        <v>8</v>
      </c>
      <c r="L50">
        <f t="shared" si="8"/>
        <v>77</v>
      </c>
      <c r="M50">
        <f t="shared" si="10"/>
        <v>0</v>
      </c>
      <c r="N50" t="str">
        <f t="shared" si="2"/>
        <v>09.2016</v>
      </c>
      <c r="O50" t="str">
        <f t="shared" si="3"/>
        <v/>
      </c>
      <c r="P50" t="str">
        <f t="shared" si="4"/>
        <v/>
      </c>
      <c r="S50" s="6" t="s">
        <v>72</v>
      </c>
      <c r="T50" s="2">
        <v>5</v>
      </c>
      <c r="U50" s="2">
        <v>5</v>
      </c>
    </row>
    <row r="51" spans="1:21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v>5</v>
      </c>
      <c r="H51">
        <f t="shared" si="9"/>
        <v>0</v>
      </c>
      <c r="I51">
        <f t="shared" si="5"/>
        <v>47</v>
      </c>
      <c r="J51">
        <f t="shared" si="6"/>
        <v>73</v>
      </c>
      <c r="K51">
        <f t="shared" si="7"/>
        <v>8</v>
      </c>
      <c r="L51">
        <f t="shared" si="8"/>
        <v>77</v>
      </c>
      <c r="M51">
        <f t="shared" si="10"/>
        <v>44</v>
      </c>
      <c r="N51" t="str">
        <f t="shared" si="2"/>
        <v>09.2016</v>
      </c>
      <c r="O51">
        <f t="shared" si="3"/>
        <v>44</v>
      </c>
      <c r="P51" t="str">
        <f t="shared" si="4"/>
        <v/>
      </c>
      <c r="S51" s="6" t="s">
        <v>33</v>
      </c>
      <c r="T51" s="2">
        <v>202</v>
      </c>
      <c r="U51" s="2">
        <v>202</v>
      </c>
    </row>
    <row r="52" spans="1:21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v>1</v>
      </c>
      <c r="H52">
        <f t="shared" si="9"/>
        <v>0</v>
      </c>
      <c r="I52">
        <f t="shared" si="5"/>
        <v>2</v>
      </c>
      <c r="J52">
        <f t="shared" si="6"/>
        <v>73</v>
      </c>
      <c r="K52">
        <f t="shared" si="7"/>
        <v>8</v>
      </c>
      <c r="L52">
        <f t="shared" si="8"/>
        <v>77</v>
      </c>
      <c r="M52">
        <f t="shared" si="10"/>
        <v>44</v>
      </c>
      <c r="N52" t="str">
        <f t="shared" si="2"/>
        <v>09.2016</v>
      </c>
      <c r="O52" t="str">
        <f t="shared" si="3"/>
        <v/>
      </c>
      <c r="P52" t="str">
        <f t="shared" si="4"/>
        <v/>
      </c>
    </row>
    <row r="53" spans="1:21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v>3</v>
      </c>
      <c r="H53">
        <f t="shared" si="9"/>
        <v>0</v>
      </c>
      <c r="I53">
        <f t="shared" si="5"/>
        <v>2</v>
      </c>
      <c r="J53">
        <f t="shared" si="6"/>
        <v>73</v>
      </c>
      <c r="K53">
        <f t="shared" si="7"/>
        <v>48</v>
      </c>
      <c r="L53">
        <f t="shared" si="8"/>
        <v>77</v>
      </c>
      <c r="M53">
        <f t="shared" si="10"/>
        <v>44</v>
      </c>
      <c r="N53" t="str">
        <f t="shared" si="2"/>
        <v>09.2016</v>
      </c>
      <c r="O53" t="str">
        <f t="shared" si="3"/>
        <v/>
      </c>
      <c r="P53" t="str">
        <f t="shared" si="4"/>
        <v/>
      </c>
    </row>
    <row r="54" spans="1:21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v>4</v>
      </c>
      <c r="H54">
        <f t="shared" si="9"/>
        <v>0</v>
      </c>
      <c r="I54">
        <f t="shared" si="5"/>
        <v>2</v>
      </c>
      <c r="J54">
        <f t="shared" si="6"/>
        <v>73</v>
      </c>
      <c r="K54">
        <f t="shared" si="7"/>
        <v>48</v>
      </c>
      <c r="L54">
        <f t="shared" si="8"/>
        <v>80</v>
      </c>
      <c r="M54">
        <f t="shared" si="10"/>
        <v>44</v>
      </c>
      <c r="N54" t="str">
        <f t="shared" si="2"/>
        <v>09.2016</v>
      </c>
      <c r="O54" t="str">
        <f t="shared" si="3"/>
        <v/>
      </c>
      <c r="P54" t="str">
        <f t="shared" si="4"/>
        <v/>
      </c>
    </row>
    <row r="55" spans="1:21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v>2</v>
      </c>
      <c r="H55">
        <f t="shared" si="9"/>
        <v>23</v>
      </c>
      <c r="I55">
        <f t="shared" si="5"/>
        <v>2</v>
      </c>
      <c r="J55">
        <f t="shared" si="6"/>
        <v>90</v>
      </c>
      <c r="K55">
        <f t="shared" si="7"/>
        <v>48</v>
      </c>
      <c r="L55">
        <f t="shared" si="8"/>
        <v>80</v>
      </c>
      <c r="M55">
        <f t="shared" si="10"/>
        <v>44</v>
      </c>
      <c r="N55" t="str">
        <f t="shared" si="2"/>
        <v>09.2016</v>
      </c>
      <c r="O55" t="str">
        <f t="shared" si="3"/>
        <v/>
      </c>
      <c r="P55" t="str">
        <f t="shared" si="4"/>
        <v/>
      </c>
    </row>
    <row r="56" spans="1:21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v>1</v>
      </c>
      <c r="H56">
        <f t="shared" si="9"/>
        <v>0</v>
      </c>
      <c r="I56">
        <f t="shared" si="5"/>
        <v>0</v>
      </c>
      <c r="J56">
        <f t="shared" si="6"/>
        <v>90</v>
      </c>
      <c r="K56">
        <f t="shared" si="7"/>
        <v>48</v>
      </c>
      <c r="L56">
        <f t="shared" si="8"/>
        <v>80</v>
      </c>
      <c r="M56">
        <f t="shared" si="10"/>
        <v>44</v>
      </c>
      <c r="N56" t="str">
        <f t="shared" si="2"/>
        <v>10.2016</v>
      </c>
      <c r="O56" t="str">
        <f t="shared" si="3"/>
        <v/>
      </c>
      <c r="P56" t="str">
        <f t="shared" si="4"/>
        <v/>
      </c>
    </row>
    <row r="57" spans="1:21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v>3</v>
      </c>
      <c r="H57">
        <f t="shared" si="9"/>
        <v>0</v>
      </c>
      <c r="I57">
        <f t="shared" si="5"/>
        <v>0</v>
      </c>
      <c r="J57">
        <f t="shared" si="6"/>
        <v>90</v>
      </c>
      <c r="K57">
        <f t="shared" si="7"/>
        <v>62</v>
      </c>
      <c r="L57">
        <f t="shared" si="8"/>
        <v>80</v>
      </c>
      <c r="M57">
        <f t="shared" si="10"/>
        <v>44</v>
      </c>
      <c r="N57" t="str">
        <f t="shared" si="2"/>
        <v>10.2016</v>
      </c>
      <c r="O57" t="str">
        <f t="shared" si="3"/>
        <v/>
      </c>
      <c r="P57" t="str">
        <f t="shared" si="4"/>
        <v/>
      </c>
    </row>
    <row r="58" spans="1:21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v>2</v>
      </c>
      <c r="H58">
        <f t="shared" si="9"/>
        <v>17</v>
      </c>
      <c r="I58">
        <f t="shared" si="5"/>
        <v>0</v>
      </c>
      <c r="J58">
        <f t="shared" si="6"/>
        <v>113</v>
      </c>
      <c r="K58">
        <f t="shared" si="7"/>
        <v>62</v>
      </c>
      <c r="L58">
        <f t="shared" si="8"/>
        <v>80</v>
      </c>
      <c r="M58">
        <f t="shared" si="10"/>
        <v>44</v>
      </c>
      <c r="N58" t="str">
        <f t="shared" si="2"/>
        <v>10.2016</v>
      </c>
      <c r="O58" t="str">
        <f t="shared" si="3"/>
        <v/>
      </c>
      <c r="P58" t="str">
        <f t="shared" si="4"/>
        <v/>
      </c>
    </row>
    <row r="59" spans="1:21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v>1</v>
      </c>
      <c r="H59">
        <f t="shared" si="9"/>
        <v>0</v>
      </c>
      <c r="I59">
        <f t="shared" si="5"/>
        <v>11</v>
      </c>
      <c r="J59">
        <f t="shared" si="6"/>
        <v>113</v>
      </c>
      <c r="K59">
        <f t="shared" si="7"/>
        <v>62</v>
      </c>
      <c r="L59">
        <f t="shared" si="8"/>
        <v>80</v>
      </c>
      <c r="M59">
        <f t="shared" si="10"/>
        <v>44</v>
      </c>
      <c r="N59" t="str">
        <f t="shared" si="2"/>
        <v>11.2016</v>
      </c>
      <c r="O59" t="str">
        <f t="shared" si="3"/>
        <v/>
      </c>
      <c r="P59" t="str">
        <f t="shared" si="4"/>
        <v/>
      </c>
    </row>
    <row r="60" spans="1:21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v>4</v>
      </c>
      <c r="H60">
        <f t="shared" si="9"/>
        <v>0</v>
      </c>
      <c r="I60">
        <f t="shared" si="5"/>
        <v>11</v>
      </c>
      <c r="J60">
        <f t="shared" si="6"/>
        <v>113</v>
      </c>
      <c r="K60">
        <f t="shared" si="7"/>
        <v>62</v>
      </c>
      <c r="L60">
        <f t="shared" si="8"/>
        <v>97</v>
      </c>
      <c r="M60">
        <f t="shared" si="10"/>
        <v>44</v>
      </c>
      <c r="N60" t="str">
        <f t="shared" si="2"/>
        <v>11.2016</v>
      </c>
      <c r="O60" t="str">
        <f t="shared" si="3"/>
        <v/>
      </c>
      <c r="P60" t="str">
        <f t="shared" si="4"/>
        <v/>
      </c>
    </row>
    <row r="61" spans="1:21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v>5</v>
      </c>
      <c r="H61">
        <f t="shared" si="9"/>
        <v>21</v>
      </c>
      <c r="I61">
        <f t="shared" si="5"/>
        <v>11</v>
      </c>
      <c r="J61">
        <f t="shared" si="6"/>
        <v>113</v>
      </c>
      <c r="K61">
        <f t="shared" si="7"/>
        <v>62</v>
      </c>
      <c r="L61">
        <f t="shared" si="8"/>
        <v>97</v>
      </c>
      <c r="M61">
        <f t="shared" si="10"/>
        <v>74</v>
      </c>
      <c r="N61" t="str">
        <f t="shared" si="2"/>
        <v>11.2016</v>
      </c>
      <c r="O61">
        <f t="shared" si="3"/>
        <v>30</v>
      </c>
      <c r="P61" t="str">
        <f t="shared" si="4"/>
        <v/>
      </c>
    </row>
    <row r="62" spans="1:21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v>4</v>
      </c>
      <c r="H62">
        <f t="shared" si="9"/>
        <v>0</v>
      </c>
      <c r="I62">
        <f t="shared" si="5"/>
        <v>11</v>
      </c>
      <c r="J62">
        <f t="shared" si="6"/>
        <v>113</v>
      </c>
      <c r="K62">
        <f t="shared" si="7"/>
        <v>62</v>
      </c>
      <c r="L62">
        <f t="shared" si="8"/>
        <v>0</v>
      </c>
      <c r="M62">
        <f t="shared" si="10"/>
        <v>74</v>
      </c>
      <c r="N62" t="str">
        <f t="shared" si="2"/>
        <v>11.2016</v>
      </c>
      <c r="O62" t="str">
        <f t="shared" si="3"/>
        <v/>
      </c>
      <c r="P62" t="str">
        <f t="shared" si="4"/>
        <v/>
      </c>
    </row>
    <row r="63" spans="1:21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v>1</v>
      </c>
      <c r="H63">
        <f t="shared" si="9"/>
        <v>0</v>
      </c>
      <c r="I63">
        <f t="shared" si="5"/>
        <v>0</v>
      </c>
      <c r="J63">
        <f t="shared" si="6"/>
        <v>113</v>
      </c>
      <c r="K63">
        <f t="shared" si="7"/>
        <v>62</v>
      </c>
      <c r="L63">
        <f t="shared" si="8"/>
        <v>0</v>
      </c>
      <c r="M63">
        <f t="shared" si="10"/>
        <v>74</v>
      </c>
      <c r="N63" t="str">
        <f t="shared" si="2"/>
        <v>11.2016</v>
      </c>
      <c r="O63" t="str">
        <f t="shared" si="3"/>
        <v/>
      </c>
      <c r="P63" t="str">
        <f t="shared" si="4"/>
        <v/>
      </c>
    </row>
    <row r="64" spans="1:21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v>3</v>
      </c>
      <c r="H64">
        <f t="shared" si="9"/>
        <v>0</v>
      </c>
      <c r="I64">
        <f t="shared" si="5"/>
        <v>0</v>
      </c>
      <c r="J64">
        <f t="shared" si="6"/>
        <v>113</v>
      </c>
      <c r="K64">
        <f t="shared" si="7"/>
        <v>79</v>
      </c>
      <c r="L64">
        <f t="shared" si="8"/>
        <v>0</v>
      </c>
      <c r="M64">
        <f t="shared" si="10"/>
        <v>74</v>
      </c>
      <c r="N64" t="str">
        <f t="shared" si="2"/>
        <v>11.2016</v>
      </c>
      <c r="O64" t="str">
        <f t="shared" si="3"/>
        <v/>
      </c>
      <c r="P64" t="str">
        <f t="shared" si="4"/>
        <v/>
      </c>
    </row>
    <row r="65" spans="1:16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v>2</v>
      </c>
      <c r="H65">
        <f t="shared" si="9"/>
        <v>24</v>
      </c>
      <c r="I65">
        <f t="shared" si="5"/>
        <v>0</v>
      </c>
      <c r="J65">
        <f t="shared" si="6"/>
        <v>117</v>
      </c>
      <c r="K65">
        <f t="shared" si="7"/>
        <v>79</v>
      </c>
      <c r="L65">
        <f t="shared" si="8"/>
        <v>0</v>
      </c>
      <c r="M65">
        <f t="shared" si="10"/>
        <v>74</v>
      </c>
      <c r="N65" t="str">
        <f t="shared" si="2"/>
        <v>11.2016</v>
      </c>
      <c r="O65" t="str">
        <f t="shared" si="3"/>
        <v/>
      </c>
      <c r="P65" t="str">
        <f t="shared" si="4"/>
        <v/>
      </c>
    </row>
    <row r="66" spans="1:16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v>3</v>
      </c>
      <c r="H66">
        <f t="shared" si="9"/>
        <v>0</v>
      </c>
      <c r="I66">
        <f t="shared" si="5"/>
        <v>0</v>
      </c>
      <c r="J66">
        <f t="shared" si="6"/>
        <v>117</v>
      </c>
      <c r="K66">
        <f t="shared" si="7"/>
        <v>0</v>
      </c>
      <c r="L66">
        <f t="shared" si="8"/>
        <v>0</v>
      </c>
      <c r="M66">
        <f t="shared" si="10"/>
        <v>74</v>
      </c>
      <c r="N66" t="str">
        <f t="shared" si="2"/>
        <v>12.2016</v>
      </c>
      <c r="O66" t="str">
        <f t="shared" si="3"/>
        <v/>
      </c>
      <c r="P66" t="str">
        <f t="shared" si="4"/>
        <v/>
      </c>
    </row>
    <row r="67" spans="1:16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v>4</v>
      </c>
      <c r="H67">
        <f t="shared" si="9"/>
        <v>0</v>
      </c>
      <c r="I67">
        <f t="shared" si="5"/>
        <v>0</v>
      </c>
      <c r="J67">
        <f t="shared" si="6"/>
        <v>117</v>
      </c>
      <c r="K67">
        <f t="shared" si="7"/>
        <v>0</v>
      </c>
      <c r="L67">
        <f t="shared" si="8"/>
        <v>33</v>
      </c>
      <c r="M67">
        <f t="shared" si="10"/>
        <v>74</v>
      </c>
      <c r="N67" t="str">
        <f t="shared" ref="N67:N130" si="11">TEXT(A67,"MM.RRRR")</f>
        <v>12.2016</v>
      </c>
      <c r="O67" t="str">
        <f t="shared" ref="O67:O130" si="12">IF(AND($D67="Z",$C67="T5"),$E67,"")</f>
        <v/>
      </c>
      <c r="P67" t="str">
        <f t="shared" ref="P67:P130" si="13">IF(AND($D67="W",$C67="T5"),$E67,"")</f>
        <v/>
      </c>
    </row>
    <row r="68" spans="1:16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v>2</v>
      </c>
      <c r="H68">
        <f t="shared" si="9"/>
        <v>12</v>
      </c>
      <c r="I68">
        <f t="shared" ref="I68:I131" si="14">IF($C68=I$1,IF($D68="Z",I67+$E68,I67-$E68),I67)</f>
        <v>0</v>
      </c>
      <c r="J68">
        <f t="shared" ref="J68:J131" si="15">IF($C68=J$1,IF($D68="Z",J67+$E68,J67-$E68),J67)</f>
        <v>143</v>
      </c>
      <c r="K68">
        <f t="shared" ref="K68:K131" si="16">IF($C68=K$1,IF($D68="Z",K67+$E68,K67-$E68),K67)</f>
        <v>0</v>
      </c>
      <c r="L68">
        <f t="shared" ref="L68:L131" si="17">IF($C68=L$1,IF($D68="Z",L67+$E68,L67-$E68),L67)</f>
        <v>33</v>
      </c>
      <c r="M68">
        <f t="shared" si="10"/>
        <v>74</v>
      </c>
      <c r="N68" t="str">
        <f t="shared" si="11"/>
        <v>12.2016</v>
      </c>
      <c r="O68" t="str">
        <f t="shared" si="12"/>
        <v/>
      </c>
      <c r="P68" t="str">
        <f t="shared" si="13"/>
        <v/>
      </c>
    </row>
    <row r="69" spans="1:16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v>3</v>
      </c>
      <c r="H69">
        <f t="shared" si="9"/>
        <v>0</v>
      </c>
      <c r="I69">
        <f t="shared" si="14"/>
        <v>0</v>
      </c>
      <c r="J69">
        <f t="shared" si="15"/>
        <v>143</v>
      </c>
      <c r="K69">
        <f t="shared" si="16"/>
        <v>40</v>
      </c>
      <c r="L69">
        <f t="shared" si="17"/>
        <v>33</v>
      </c>
      <c r="M69">
        <f t="shared" si="10"/>
        <v>74</v>
      </c>
      <c r="N69" t="str">
        <f t="shared" si="11"/>
        <v>01.2017</v>
      </c>
      <c r="O69" t="str">
        <f t="shared" si="12"/>
        <v/>
      </c>
      <c r="P69" t="str">
        <f t="shared" si="13"/>
        <v/>
      </c>
    </row>
    <row r="70" spans="1:16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v>1</v>
      </c>
      <c r="H70">
        <f t="shared" si="9"/>
        <v>0</v>
      </c>
      <c r="I70">
        <f t="shared" si="14"/>
        <v>42</v>
      </c>
      <c r="J70">
        <f t="shared" si="15"/>
        <v>143</v>
      </c>
      <c r="K70">
        <f t="shared" si="16"/>
        <v>40</v>
      </c>
      <c r="L70">
        <f t="shared" si="17"/>
        <v>33</v>
      </c>
      <c r="M70">
        <f t="shared" si="10"/>
        <v>74</v>
      </c>
      <c r="N70" t="str">
        <f t="shared" si="11"/>
        <v>01.2017</v>
      </c>
      <c r="O70" t="str">
        <f t="shared" si="12"/>
        <v/>
      </c>
      <c r="P70" t="str">
        <f t="shared" si="13"/>
        <v/>
      </c>
    </row>
    <row r="71" spans="1:16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v>2</v>
      </c>
      <c r="H71">
        <f t="shared" ref="H71:H134" si="18">IF(A71&lt;&gt;A72,A72-A71-1,0)</f>
        <v>0</v>
      </c>
      <c r="I71">
        <f t="shared" si="14"/>
        <v>42</v>
      </c>
      <c r="J71">
        <f t="shared" si="15"/>
        <v>185</v>
      </c>
      <c r="K71">
        <f t="shared" si="16"/>
        <v>40</v>
      </c>
      <c r="L71">
        <f t="shared" si="17"/>
        <v>33</v>
      </c>
      <c r="M71">
        <f t="shared" si="10"/>
        <v>74</v>
      </c>
      <c r="N71" t="str">
        <f t="shared" si="11"/>
        <v>01.2017</v>
      </c>
      <c r="O71" t="str">
        <f t="shared" si="12"/>
        <v/>
      </c>
      <c r="P71" t="str">
        <f t="shared" si="13"/>
        <v/>
      </c>
    </row>
    <row r="72" spans="1:16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v>4</v>
      </c>
      <c r="H72">
        <f t="shared" si="18"/>
        <v>0</v>
      </c>
      <c r="I72">
        <f t="shared" si="14"/>
        <v>42</v>
      </c>
      <c r="J72">
        <f t="shared" si="15"/>
        <v>185</v>
      </c>
      <c r="K72">
        <f t="shared" si="16"/>
        <v>40</v>
      </c>
      <c r="L72">
        <f t="shared" si="17"/>
        <v>42</v>
      </c>
      <c r="M72">
        <f t="shared" si="10"/>
        <v>74</v>
      </c>
      <c r="N72" t="str">
        <f t="shared" si="11"/>
        <v>01.2017</v>
      </c>
      <c r="O72" t="str">
        <f t="shared" si="12"/>
        <v/>
      </c>
      <c r="P72" t="str">
        <f t="shared" si="13"/>
        <v/>
      </c>
    </row>
    <row r="73" spans="1:16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v>5</v>
      </c>
      <c r="H73">
        <f t="shared" si="18"/>
        <v>16</v>
      </c>
      <c r="I73">
        <f t="shared" si="14"/>
        <v>42</v>
      </c>
      <c r="J73">
        <f t="shared" si="15"/>
        <v>185</v>
      </c>
      <c r="K73">
        <f t="shared" si="16"/>
        <v>40</v>
      </c>
      <c r="L73">
        <f t="shared" si="17"/>
        <v>42</v>
      </c>
      <c r="M73">
        <f t="shared" si="10"/>
        <v>113</v>
      </c>
      <c r="N73" t="str">
        <f t="shared" si="11"/>
        <v>01.2017</v>
      </c>
      <c r="O73">
        <f t="shared" si="12"/>
        <v>39</v>
      </c>
      <c r="P73" t="str">
        <f t="shared" si="13"/>
        <v/>
      </c>
    </row>
    <row r="74" spans="1:16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v>5</v>
      </c>
      <c r="H74">
        <f t="shared" si="18"/>
        <v>0</v>
      </c>
      <c r="I74">
        <f t="shared" si="14"/>
        <v>42</v>
      </c>
      <c r="J74">
        <f t="shared" si="15"/>
        <v>185</v>
      </c>
      <c r="K74">
        <f t="shared" si="16"/>
        <v>40</v>
      </c>
      <c r="L74">
        <f t="shared" si="17"/>
        <v>42</v>
      </c>
      <c r="M74">
        <f t="shared" si="10"/>
        <v>1</v>
      </c>
      <c r="N74" t="str">
        <f t="shared" si="11"/>
        <v>01.2017</v>
      </c>
      <c r="O74" t="str">
        <f t="shared" si="12"/>
        <v/>
      </c>
      <c r="P74">
        <f t="shared" si="13"/>
        <v>112</v>
      </c>
    </row>
    <row r="75" spans="1:16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v>4</v>
      </c>
      <c r="H75">
        <f t="shared" si="18"/>
        <v>0</v>
      </c>
      <c r="I75">
        <f t="shared" si="14"/>
        <v>42</v>
      </c>
      <c r="J75">
        <f t="shared" si="15"/>
        <v>185</v>
      </c>
      <c r="K75">
        <f t="shared" si="16"/>
        <v>40</v>
      </c>
      <c r="L75">
        <f t="shared" si="17"/>
        <v>76</v>
      </c>
      <c r="M75">
        <f t="shared" si="10"/>
        <v>1</v>
      </c>
      <c r="N75" t="str">
        <f t="shared" si="11"/>
        <v>01.2017</v>
      </c>
      <c r="O75" t="str">
        <f t="shared" si="12"/>
        <v/>
      </c>
      <c r="P75" t="str">
        <f t="shared" si="13"/>
        <v/>
      </c>
    </row>
    <row r="76" spans="1:16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v>3</v>
      </c>
      <c r="H76">
        <f t="shared" si="18"/>
        <v>14</v>
      </c>
      <c r="I76">
        <f t="shared" si="14"/>
        <v>42</v>
      </c>
      <c r="J76">
        <f t="shared" si="15"/>
        <v>185</v>
      </c>
      <c r="K76">
        <f t="shared" si="16"/>
        <v>45</v>
      </c>
      <c r="L76">
        <f t="shared" si="17"/>
        <v>76</v>
      </c>
      <c r="M76">
        <f t="shared" si="10"/>
        <v>1</v>
      </c>
      <c r="N76" t="str">
        <f t="shared" si="11"/>
        <v>01.2017</v>
      </c>
      <c r="O76" t="str">
        <f t="shared" si="12"/>
        <v/>
      </c>
      <c r="P76" t="str">
        <f t="shared" si="13"/>
        <v/>
      </c>
    </row>
    <row r="77" spans="1:16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v>4</v>
      </c>
      <c r="H77">
        <f t="shared" si="18"/>
        <v>0</v>
      </c>
      <c r="I77">
        <f t="shared" si="14"/>
        <v>42</v>
      </c>
      <c r="J77">
        <f t="shared" si="15"/>
        <v>185</v>
      </c>
      <c r="K77">
        <f t="shared" si="16"/>
        <v>45</v>
      </c>
      <c r="L77">
        <f t="shared" si="17"/>
        <v>2</v>
      </c>
      <c r="M77">
        <f t="shared" si="10"/>
        <v>1</v>
      </c>
      <c r="N77" t="str">
        <f t="shared" si="11"/>
        <v>02.2017</v>
      </c>
      <c r="O77" t="str">
        <f t="shared" si="12"/>
        <v/>
      </c>
      <c r="P77" t="str">
        <f t="shared" si="13"/>
        <v/>
      </c>
    </row>
    <row r="78" spans="1:16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v>2</v>
      </c>
      <c r="H78">
        <f t="shared" si="18"/>
        <v>18</v>
      </c>
      <c r="I78">
        <f t="shared" si="14"/>
        <v>42</v>
      </c>
      <c r="J78">
        <f t="shared" si="15"/>
        <v>199</v>
      </c>
      <c r="K78">
        <f t="shared" si="16"/>
        <v>45</v>
      </c>
      <c r="L78">
        <f t="shared" si="17"/>
        <v>2</v>
      </c>
      <c r="M78">
        <f t="shared" si="10"/>
        <v>1</v>
      </c>
      <c r="N78" t="str">
        <f t="shared" si="11"/>
        <v>02.2017</v>
      </c>
      <c r="O78" t="str">
        <f t="shared" si="12"/>
        <v/>
      </c>
      <c r="P78" t="str">
        <f t="shared" si="13"/>
        <v/>
      </c>
    </row>
    <row r="79" spans="1:16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v>5</v>
      </c>
      <c r="H79">
        <f t="shared" si="18"/>
        <v>0</v>
      </c>
      <c r="I79">
        <f t="shared" si="14"/>
        <v>42</v>
      </c>
      <c r="J79">
        <f t="shared" si="15"/>
        <v>199</v>
      </c>
      <c r="K79">
        <f t="shared" si="16"/>
        <v>45</v>
      </c>
      <c r="L79">
        <f t="shared" si="17"/>
        <v>2</v>
      </c>
      <c r="M79">
        <f t="shared" si="10"/>
        <v>0</v>
      </c>
      <c r="N79" t="str">
        <f t="shared" si="11"/>
        <v>02.2017</v>
      </c>
      <c r="O79" t="str">
        <f t="shared" si="12"/>
        <v/>
      </c>
      <c r="P79">
        <f t="shared" si="13"/>
        <v>1</v>
      </c>
    </row>
    <row r="80" spans="1:16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v>2</v>
      </c>
      <c r="H80">
        <f t="shared" si="18"/>
        <v>0</v>
      </c>
      <c r="I80">
        <f t="shared" si="14"/>
        <v>42</v>
      </c>
      <c r="J80">
        <f t="shared" si="15"/>
        <v>156</v>
      </c>
      <c r="K80">
        <f t="shared" si="16"/>
        <v>45</v>
      </c>
      <c r="L80">
        <f t="shared" si="17"/>
        <v>2</v>
      </c>
      <c r="M80">
        <f t="shared" si="10"/>
        <v>0</v>
      </c>
      <c r="N80" t="str">
        <f t="shared" si="11"/>
        <v>02.2017</v>
      </c>
      <c r="O80" t="str">
        <f t="shared" si="12"/>
        <v/>
      </c>
      <c r="P80" t="str">
        <f t="shared" si="13"/>
        <v/>
      </c>
    </row>
    <row r="81" spans="1:16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v>1</v>
      </c>
      <c r="H81">
        <f t="shared" si="18"/>
        <v>0</v>
      </c>
      <c r="I81">
        <f t="shared" si="14"/>
        <v>72</v>
      </c>
      <c r="J81">
        <f t="shared" si="15"/>
        <v>156</v>
      </c>
      <c r="K81">
        <f t="shared" si="16"/>
        <v>45</v>
      </c>
      <c r="L81">
        <f t="shared" si="17"/>
        <v>2</v>
      </c>
      <c r="M81">
        <f t="shared" si="10"/>
        <v>0</v>
      </c>
      <c r="N81" t="str">
        <f t="shared" si="11"/>
        <v>02.2017</v>
      </c>
      <c r="O81" t="str">
        <f t="shared" si="12"/>
        <v/>
      </c>
      <c r="P81" t="str">
        <f t="shared" si="13"/>
        <v/>
      </c>
    </row>
    <row r="82" spans="1:16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v>3</v>
      </c>
      <c r="H82">
        <f t="shared" si="18"/>
        <v>25</v>
      </c>
      <c r="I82">
        <f t="shared" si="14"/>
        <v>72</v>
      </c>
      <c r="J82">
        <f t="shared" si="15"/>
        <v>156</v>
      </c>
      <c r="K82">
        <f t="shared" si="16"/>
        <v>59</v>
      </c>
      <c r="L82">
        <f t="shared" si="17"/>
        <v>2</v>
      </c>
      <c r="M82">
        <f t="shared" si="10"/>
        <v>0</v>
      </c>
      <c r="N82" t="str">
        <f t="shared" si="11"/>
        <v>02.2017</v>
      </c>
      <c r="O82" t="str">
        <f t="shared" si="12"/>
        <v/>
      </c>
      <c r="P82" t="str">
        <f t="shared" si="13"/>
        <v/>
      </c>
    </row>
    <row r="83" spans="1:16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v>2</v>
      </c>
      <c r="H83">
        <f t="shared" si="18"/>
        <v>0</v>
      </c>
      <c r="I83">
        <f t="shared" si="14"/>
        <v>72</v>
      </c>
      <c r="J83">
        <f t="shared" si="15"/>
        <v>123</v>
      </c>
      <c r="K83">
        <f t="shared" si="16"/>
        <v>59</v>
      </c>
      <c r="L83">
        <f t="shared" si="17"/>
        <v>2</v>
      </c>
      <c r="M83">
        <f t="shared" ref="M83:M146" si="19">IF($C83=M$1,IF($D83="Z",M82+$E83,M82-$E83),M82)</f>
        <v>0</v>
      </c>
      <c r="N83" t="str">
        <f t="shared" si="11"/>
        <v>03.2017</v>
      </c>
      <c r="O83" t="str">
        <f t="shared" si="12"/>
        <v/>
      </c>
      <c r="P83" t="str">
        <f t="shared" si="13"/>
        <v/>
      </c>
    </row>
    <row r="84" spans="1:16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v>5</v>
      </c>
      <c r="H84">
        <f t="shared" si="18"/>
        <v>0</v>
      </c>
      <c r="I84">
        <f t="shared" si="14"/>
        <v>72</v>
      </c>
      <c r="J84">
        <f t="shared" si="15"/>
        <v>123</v>
      </c>
      <c r="K84">
        <f t="shared" si="16"/>
        <v>59</v>
      </c>
      <c r="L84">
        <f t="shared" si="17"/>
        <v>2</v>
      </c>
      <c r="M84">
        <f t="shared" si="19"/>
        <v>35</v>
      </c>
      <c r="N84" t="str">
        <f t="shared" si="11"/>
        <v>03.2017</v>
      </c>
      <c r="O84">
        <f t="shared" si="12"/>
        <v>35</v>
      </c>
      <c r="P84" t="str">
        <f t="shared" si="13"/>
        <v/>
      </c>
    </row>
    <row r="85" spans="1:16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v>3</v>
      </c>
      <c r="H85">
        <f t="shared" si="18"/>
        <v>20</v>
      </c>
      <c r="I85">
        <f t="shared" si="14"/>
        <v>72</v>
      </c>
      <c r="J85">
        <f t="shared" si="15"/>
        <v>123</v>
      </c>
      <c r="K85">
        <f t="shared" si="16"/>
        <v>99</v>
      </c>
      <c r="L85">
        <f t="shared" si="17"/>
        <v>2</v>
      </c>
      <c r="M85">
        <f t="shared" si="19"/>
        <v>35</v>
      </c>
      <c r="N85" t="str">
        <f t="shared" si="11"/>
        <v>03.2017</v>
      </c>
      <c r="O85" t="str">
        <f t="shared" si="12"/>
        <v/>
      </c>
      <c r="P85" t="str">
        <f t="shared" si="13"/>
        <v/>
      </c>
    </row>
    <row r="86" spans="1:16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v>2</v>
      </c>
      <c r="H86">
        <f t="shared" si="18"/>
        <v>0</v>
      </c>
      <c r="I86">
        <f t="shared" si="14"/>
        <v>72</v>
      </c>
      <c r="J86">
        <f t="shared" si="15"/>
        <v>102</v>
      </c>
      <c r="K86">
        <f t="shared" si="16"/>
        <v>99</v>
      </c>
      <c r="L86">
        <f t="shared" si="17"/>
        <v>2</v>
      </c>
      <c r="M86">
        <f t="shared" si="19"/>
        <v>35</v>
      </c>
      <c r="N86" t="str">
        <f t="shared" si="11"/>
        <v>04.2017</v>
      </c>
      <c r="O86" t="str">
        <f t="shared" si="12"/>
        <v/>
      </c>
      <c r="P86" t="str">
        <f t="shared" si="13"/>
        <v/>
      </c>
    </row>
    <row r="87" spans="1:16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v>4</v>
      </c>
      <c r="H87">
        <f t="shared" si="18"/>
        <v>0</v>
      </c>
      <c r="I87">
        <f t="shared" si="14"/>
        <v>72</v>
      </c>
      <c r="J87">
        <f t="shared" si="15"/>
        <v>102</v>
      </c>
      <c r="K87">
        <f t="shared" si="16"/>
        <v>99</v>
      </c>
      <c r="L87">
        <f t="shared" si="17"/>
        <v>0</v>
      </c>
      <c r="M87">
        <f t="shared" si="19"/>
        <v>35</v>
      </c>
      <c r="N87" t="str">
        <f t="shared" si="11"/>
        <v>04.2017</v>
      </c>
      <c r="O87" t="str">
        <f t="shared" si="12"/>
        <v/>
      </c>
      <c r="P87" t="str">
        <f t="shared" si="13"/>
        <v/>
      </c>
    </row>
    <row r="88" spans="1:16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v>3</v>
      </c>
      <c r="H88">
        <f t="shared" si="18"/>
        <v>0</v>
      </c>
      <c r="I88">
        <f t="shared" si="14"/>
        <v>72</v>
      </c>
      <c r="J88">
        <f t="shared" si="15"/>
        <v>102</v>
      </c>
      <c r="K88">
        <f t="shared" si="16"/>
        <v>111</v>
      </c>
      <c r="L88">
        <f t="shared" si="17"/>
        <v>0</v>
      </c>
      <c r="M88">
        <f t="shared" si="19"/>
        <v>35</v>
      </c>
      <c r="N88" t="str">
        <f t="shared" si="11"/>
        <v>04.2017</v>
      </c>
      <c r="O88" t="str">
        <f t="shared" si="12"/>
        <v/>
      </c>
      <c r="P88" t="str">
        <f t="shared" si="13"/>
        <v/>
      </c>
    </row>
    <row r="89" spans="1:16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v>1</v>
      </c>
      <c r="H89">
        <f t="shared" si="18"/>
        <v>0</v>
      </c>
      <c r="I89">
        <f t="shared" si="14"/>
        <v>87</v>
      </c>
      <c r="J89">
        <f t="shared" si="15"/>
        <v>102</v>
      </c>
      <c r="K89">
        <f t="shared" si="16"/>
        <v>111</v>
      </c>
      <c r="L89">
        <f t="shared" si="17"/>
        <v>0</v>
      </c>
      <c r="M89">
        <f t="shared" si="19"/>
        <v>35</v>
      </c>
      <c r="N89" t="str">
        <f t="shared" si="11"/>
        <v>04.2017</v>
      </c>
      <c r="O89" t="str">
        <f t="shared" si="12"/>
        <v/>
      </c>
      <c r="P89" t="str">
        <f t="shared" si="13"/>
        <v/>
      </c>
    </row>
    <row r="90" spans="1:16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v>5</v>
      </c>
      <c r="H90">
        <f t="shared" si="18"/>
        <v>23</v>
      </c>
      <c r="I90">
        <f t="shared" si="14"/>
        <v>87</v>
      </c>
      <c r="J90">
        <f t="shared" si="15"/>
        <v>102</v>
      </c>
      <c r="K90">
        <f t="shared" si="16"/>
        <v>111</v>
      </c>
      <c r="L90">
        <f t="shared" si="17"/>
        <v>0</v>
      </c>
      <c r="M90">
        <f t="shared" si="19"/>
        <v>36</v>
      </c>
      <c r="N90" t="str">
        <f t="shared" si="11"/>
        <v>04.2017</v>
      </c>
      <c r="O90">
        <f t="shared" si="12"/>
        <v>1</v>
      </c>
      <c r="P90" t="str">
        <f t="shared" si="13"/>
        <v/>
      </c>
    </row>
    <row r="91" spans="1:16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v>1</v>
      </c>
      <c r="H91">
        <f t="shared" si="18"/>
        <v>0</v>
      </c>
      <c r="I91">
        <f t="shared" si="14"/>
        <v>1</v>
      </c>
      <c r="J91">
        <f t="shared" si="15"/>
        <v>102</v>
      </c>
      <c r="K91">
        <f t="shared" si="16"/>
        <v>111</v>
      </c>
      <c r="L91">
        <f t="shared" si="17"/>
        <v>0</v>
      </c>
      <c r="M91">
        <f t="shared" si="19"/>
        <v>36</v>
      </c>
      <c r="N91" t="str">
        <f t="shared" si="11"/>
        <v>05.2017</v>
      </c>
      <c r="O91" t="str">
        <f t="shared" si="12"/>
        <v/>
      </c>
      <c r="P91" t="str">
        <f t="shared" si="13"/>
        <v/>
      </c>
    </row>
    <row r="92" spans="1:16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v>3</v>
      </c>
      <c r="H92">
        <f t="shared" si="18"/>
        <v>0</v>
      </c>
      <c r="I92">
        <f t="shared" si="14"/>
        <v>1</v>
      </c>
      <c r="J92">
        <f t="shared" si="15"/>
        <v>102</v>
      </c>
      <c r="K92">
        <f t="shared" si="16"/>
        <v>1</v>
      </c>
      <c r="L92">
        <f t="shared" si="17"/>
        <v>0</v>
      </c>
      <c r="M92">
        <f t="shared" si="19"/>
        <v>36</v>
      </c>
      <c r="N92" t="str">
        <f t="shared" si="11"/>
        <v>05.2017</v>
      </c>
      <c r="O92" t="str">
        <f t="shared" si="12"/>
        <v/>
      </c>
      <c r="P92" t="str">
        <f t="shared" si="13"/>
        <v/>
      </c>
    </row>
    <row r="93" spans="1:16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v>5</v>
      </c>
      <c r="H93">
        <f t="shared" si="18"/>
        <v>0</v>
      </c>
      <c r="I93">
        <f t="shared" si="14"/>
        <v>1</v>
      </c>
      <c r="J93">
        <f t="shared" si="15"/>
        <v>102</v>
      </c>
      <c r="K93">
        <f t="shared" si="16"/>
        <v>1</v>
      </c>
      <c r="L93">
        <f t="shared" si="17"/>
        <v>0</v>
      </c>
      <c r="M93">
        <f t="shared" si="19"/>
        <v>69</v>
      </c>
      <c r="N93" t="str">
        <f t="shared" si="11"/>
        <v>05.2017</v>
      </c>
      <c r="O93">
        <f t="shared" si="12"/>
        <v>33</v>
      </c>
      <c r="P93" t="str">
        <f t="shared" si="13"/>
        <v/>
      </c>
    </row>
    <row r="94" spans="1:16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v>2</v>
      </c>
      <c r="H94">
        <f t="shared" si="18"/>
        <v>0</v>
      </c>
      <c r="I94">
        <f t="shared" si="14"/>
        <v>1</v>
      </c>
      <c r="J94">
        <f t="shared" si="15"/>
        <v>115</v>
      </c>
      <c r="K94">
        <f t="shared" si="16"/>
        <v>1</v>
      </c>
      <c r="L94">
        <f t="shared" si="17"/>
        <v>0</v>
      </c>
      <c r="M94">
        <f t="shared" si="19"/>
        <v>69</v>
      </c>
      <c r="N94" t="str">
        <f t="shared" si="11"/>
        <v>05.2017</v>
      </c>
      <c r="O94" t="str">
        <f t="shared" si="12"/>
        <v/>
      </c>
      <c r="P94" t="str">
        <f t="shared" si="13"/>
        <v/>
      </c>
    </row>
    <row r="95" spans="1:16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v>4</v>
      </c>
      <c r="H95">
        <f t="shared" si="18"/>
        <v>17</v>
      </c>
      <c r="I95">
        <f t="shared" si="14"/>
        <v>1</v>
      </c>
      <c r="J95">
        <f t="shared" si="15"/>
        <v>115</v>
      </c>
      <c r="K95">
        <f t="shared" si="16"/>
        <v>1</v>
      </c>
      <c r="L95">
        <f t="shared" si="17"/>
        <v>37</v>
      </c>
      <c r="M95">
        <f t="shared" si="19"/>
        <v>69</v>
      </c>
      <c r="N95" t="str">
        <f t="shared" si="11"/>
        <v>05.2017</v>
      </c>
      <c r="O95" t="str">
        <f t="shared" si="12"/>
        <v/>
      </c>
      <c r="P95" t="str">
        <f t="shared" si="13"/>
        <v/>
      </c>
    </row>
    <row r="96" spans="1:16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v>1</v>
      </c>
      <c r="H96">
        <f t="shared" si="18"/>
        <v>0</v>
      </c>
      <c r="I96">
        <f t="shared" si="14"/>
        <v>0</v>
      </c>
      <c r="J96">
        <f t="shared" si="15"/>
        <v>115</v>
      </c>
      <c r="K96">
        <f t="shared" si="16"/>
        <v>1</v>
      </c>
      <c r="L96">
        <f t="shared" si="17"/>
        <v>37</v>
      </c>
      <c r="M96">
        <f t="shared" si="19"/>
        <v>69</v>
      </c>
      <c r="N96" t="str">
        <f t="shared" si="11"/>
        <v>05.2017</v>
      </c>
      <c r="O96" t="str">
        <f t="shared" si="12"/>
        <v/>
      </c>
      <c r="P96" t="str">
        <f t="shared" si="13"/>
        <v/>
      </c>
    </row>
    <row r="97" spans="1:16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v>5</v>
      </c>
      <c r="H97">
        <f t="shared" si="18"/>
        <v>0</v>
      </c>
      <c r="I97">
        <f t="shared" si="14"/>
        <v>0</v>
      </c>
      <c r="J97">
        <f t="shared" si="15"/>
        <v>115</v>
      </c>
      <c r="K97">
        <f t="shared" si="16"/>
        <v>1</v>
      </c>
      <c r="L97">
        <f t="shared" si="17"/>
        <v>37</v>
      </c>
      <c r="M97">
        <f t="shared" si="19"/>
        <v>1</v>
      </c>
      <c r="N97" t="str">
        <f t="shared" si="11"/>
        <v>05.2017</v>
      </c>
      <c r="O97" t="str">
        <f t="shared" si="12"/>
        <v/>
      </c>
      <c r="P97">
        <f t="shared" si="13"/>
        <v>68</v>
      </c>
    </row>
    <row r="98" spans="1:16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v>4</v>
      </c>
      <c r="H98">
        <f t="shared" si="18"/>
        <v>0</v>
      </c>
      <c r="I98">
        <f t="shared" si="14"/>
        <v>0</v>
      </c>
      <c r="J98">
        <f t="shared" si="15"/>
        <v>115</v>
      </c>
      <c r="K98">
        <f t="shared" si="16"/>
        <v>1</v>
      </c>
      <c r="L98">
        <f t="shared" si="17"/>
        <v>72</v>
      </c>
      <c r="M98">
        <f t="shared" si="19"/>
        <v>1</v>
      </c>
      <c r="N98" t="str">
        <f t="shared" si="11"/>
        <v>05.2017</v>
      </c>
      <c r="O98" t="str">
        <f t="shared" si="12"/>
        <v/>
      </c>
      <c r="P98" t="str">
        <f t="shared" si="13"/>
        <v/>
      </c>
    </row>
    <row r="99" spans="1:16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v>3</v>
      </c>
      <c r="H99">
        <f t="shared" si="18"/>
        <v>0</v>
      </c>
      <c r="I99">
        <f t="shared" si="14"/>
        <v>0</v>
      </c>
      <c r="J99">
        <f t="shared" si="15"/>
        <v>115</v>
      </c>
      <c r="K99">
        <f t="shared" si="16"/>
        <v>26</v>
      </c>
      <c r="L99">
        <f t="shared" si="17"/>
        <v>72</v>
      </c>
      <c r="M99">
        <f t="shared" si="19"/>
        <v>1</v>
      </c>
      <c r="N99" t="str">
        <f t="shared" si="11"/>
        <v>05.2017</v>
      </c>
      <c r="O99" t="str">
        <f t="shared" si="12"/>
        <v/>
      </c>
      <c r="P99" t="str">
        <f t="shared" si="13"/>
        <v/>
      </c>
    </row>
    <row r="100" spans="1:16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v>2</v>
      </c>
      <c r="H100">
        <f t="shared" si="18"/>
        <v>21</v>
      </c>
      <c r="I100">
        <f t="shared" si="14"/>
        <v>0</v>
      </c>
      <c r="J100">
        <f t="shared" si="15"/>
        <v>125</v>
      </c>
      <c r="K100">
        <f t="shared" si="16"/>
        <v>26</v>
      </c>
      <c r="L100">
        <f t="shared" si="17"/>
        <v>72</v>
      </c>
      <c r="M100">
        <f t="shared" si="19"/>
        <v>1</v>
      </c>
      <c r="N100" t="str">
        <f t="shared" si="11"/>
        <v>05.2017</v>
      </c>
      <c r="O100" t="str">
        <f t="shared" si="12"/>
        <v/>
      </c>
      <c r="P100" t="str">
        <f t="shared" si="13"/>
        <v/>
      </c>
    </row>
    <row r="101" spans="1:16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v>2</v>
      </c>
      <c r="H101">
        <f t="shared" si="18"/>
        <v>0</v>
      </c>
      <c r="I101">
        <f t="shared" si="14"/>
        <v>0</v>
      </c>
      <c r="J101">
        <f t="shared" si="15"/>
        <v>87</v>
      </c>
      <c r="K101">
        <f t="shared" si="16"/>
        <v>26</v>
      </c>
      <c r="L101">
        <f t="shared" si="17"/>
        <v>72</v>
      </c>
      <c r="M101">
        <f t="shared" si="19"/>
        <v>1</v>
      </c>
      <c r="N101" t="str">
        <f t="shared" si="11"/>
        <v>06.2017</v>
      </c>
      <c r="O101" t="str">
        <f t="shared" si="12"/>
        <v/>
      </c>
      <c r="P101" t="str">
        <f t="shared" si="13"/>
        <v/>
      </c>
    </row>
    <row r="102" spans="1:16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v>1</v>
      </c>
      <c r="H102">
        <f t="shared" si="18"/>
        <v>0</v>
      </c>
      <c r="I102">
        <f t="shared" si="14"/>
        <v>22</v>
      </c>
      <c r="J102">
        <f t="shared" si="15"/>
        <v>87</v>
      </c>
      <c r="K102">
        <f t="shared" si="16"/>
        <v>26</v>
      </c>
      <c r="L102">
        <f t="shared" si="17"/>
        <v>72</v>
      </c>
      <c r="M102">
        <f t="shared" si="19"/>
        <v>1</v>
      </c>
      <c r="N102" t="str">
        <f t="shared" si="11"/>
        <v>06.2017</v>
      </c>
      <c r="O102" t="str">
        <f t="shared" si="12"/>
        <v/>
      </c>
      <c r="P102" t="str">
        <f t="shared" si="13"/>
        <v/>
      </c>
    </row>
    <row r="103" spans="1:16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v>3</v>
      </c>
      <c r="H103">
        <f t="shared" si="18"/>
        <v>0</v>
      </c>
      <c r="I103">
        <f t="shared" si="14"/>
        <v>22</v>
      </c>
      <c r="J103">
        <f t="shared" si="15"/>
        <v>87</v>
      </c>
      <c r="K103">
        <f t="shared" si="16"/>
        <v>51</v>
      </c>
      <c r="L103">
        <f t="shared" si="17"/>
        <v>72</v>
      </c>
      <c r="M103">
        <f t="shared" si="19"/>
        <v>1</v>
      </c>
      <c r="N103" t="str">
        <f t="shared" si="11"/>
        <v>06.2017</v>
      </c>
      <c r="O103" t="str">
        <f t="shared" si="12"/>
        <v/>
      </c>
      <c r="P103" t="str">
        <f t="shared" si="13"/>
        <v/>
      </c>
    </row>
    <row r="104" spans="1:16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v>5</v>
      </c>
      <c r="H104">
        <f t="shared" si="18"/>
        <v>0</v>
      </c>
      <c r="I104">
        <f t="shared" si="14"/>
        <v>22</v>
      </c>
      <c r="J104">
        <f t="shared" si="15"/>
        <v>87</v>
      </c>
      <c r="K104">
        <f t="shared" si="16"/>
        <v>51</v>
      </c>
      <c r="L104">
        <f t="shared" si="17"/>
        <v>72</v>
      </c>
      <c r="M104">
        <f t="shared" si="19"/>
        <v>9</v>
      </c>
      <c r="N104" t="str">
        <f t="shared" si="11"/>
        <v>06.2017</v>
      </c>
      <c r="O104">
        <f t="shared" si="12"/>
        <v>8</v>
      </c>
      <c r="P104" t="str">
        <f t="shared" si="13"/>
        <v/>
      </c>
    </row>
    <row r="105" spans="1:16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v>4</v>
      </c>
      <c r="H105">
        <f t="shared" si="18"/>
        <v>24</v>
      </c>
      <c r="I105">
        <f t="shared" si="14"/>
        <v>22</v>
      </c>
      <c r="J105">
        <f t="shared" si="15"/>
        <v>87</v>
      </c>
      <c r="K105">
        <f t="shared" si="16"/>
        <v>51</v>
      </c>
      <c r="L105">
        <f t="shared" si="17"/>
        <v>117</v>
      </c>
      <c r="M105">
        <f t="shared" si="19"/>
        <v>9</v>
      </c>
      <c r="N105" t="str">
        <f t="shared" si="11"/>
        <v>06.2017</v>
      </c>
      <c r="O105" t="str">
        <f t="shared" si="12"/>
        <v/>
      </c>
      <c r="P105" t="str">
        <f t="shared" si="13"/>
        <v/>
      </c>
    </row>
    <row r="106" spans="1:16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v>4</v>
      </c>
      <c r="H106">
        <f t="shared" si="18"/>
        <v>0</v>
      </c>
      <c r="I106">
        <f t="shared" si="14"/>
        <v>22</v>
      </c>
      <c r="J106">
        <f t="shared" si="15"/>
        <v>87</v>
      </c>
      <c r="K106">
        <f t="shared" si="16"/>
        <v>51</v>
      </c>
      <c r="L106">
        <f t="shared" si="17"/>
        <v>1</v>
      </c>
      <c r="M106">
        <f t="shared" si="19"/>
        <v>9</v>
      </c>
      <c r="N106" t="str">
        <f t="shared" si="11"/>
        <v>07.2017</v>
      </c>
      <c r="O106" t="str">
        <f t="shared" si="12"/>
        <v/>
      </c>
      <c r="P106" t="str">
        <f t="shared" si="13"/>
        <v/>
      </c>
    </row>
    <row r="107" spans="1:16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v>3</v>
      </c>
      <c r="H107">
        <f t="shared" si="18"/>
        <v>12</v>
      </c>
      <c r="I107">
        <f t="shared" si="14"/>
        <v>22</v>
      </c>
      <c r="J107">
        <f t="shared" si="15"/>
        <v>87</v>
      </c>
      <c r="K107">
        <f t="shared" si="16"/>
        <v>80</v>
      </c>
      <c r="L107">
        <f t="shared" si="17"/>
        <v>1</v>
      </c>
      <c r="M107">
        <f t="shared" si="19"/>
        <v>9</v>
      </c>
      <c r="N107" t="str">
        <f t="shared" si="11"/>
        <v>07.2017</v>
      </c>
      <c r="O107" t="str">
        <f t="shared" si="12"/>
        <v/>
      </c>
      <c r="P107" t="str">
        <f t="shared" si="13"/>
        <v/>
      </c>
    </row>
    <row r="108" spans="1:16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v>2</v>
      </c>
      <c r="H108">
        <f t="shared" si="18"/>
        <v>0</v>
      </c>
      <c r="I108">
        <f t="shared" si="14"/>
        <v>22</v>
      </c>
      <c r="J108">
        <f t="shared" si="15"/>
        <v>82</v>
      </c>
      <c r="K108">
        <f t="shared" si="16"/>
        <v>80</v>
      </c>
      <c r="L108">
        <f t="shared" si="17"/>
        <v>1</v>
      </c>
      <c r="M108">
        <f t="shared" si="19"/>
        <v>9</v>
      </c>
      <c r="N108" t="str">
        <f t="shared" si="11"/>
        <v>07.2017</v>
      </c>
      <c r="O108" t="str">
        <f t="shared" si="12"/>
        <v/>
      </c>
      <c r="P108" t="str">
        <f t="shared" si="13"/>
        <v/>
      </c>
    </row>
    <row r="109" spans="1:16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v>1</v>
      </c>
      <c r="H109">
        <f t="shared" si="18"/>
        <v>0</v>
      </c>
      <c r="I109">
        <f t="shared" si="14"/>
        <v>0</v>
      </c>
      <c r="J109">
        <f t="shared" si="15"/>
        <v>82</v>
      </c>
      <c r="K109">
        <f t="shared" si="16"/>
        <v>80</v>
      </c>
      <c r="L109">
        <f t="shared" si="17"/>
        <v>1</v>
      </c>
      <c r="M109">
        <f t="shared" si="19"/>
        <v>9</v>
      </c>
      <c r="N109" t="str">
        <f t="shared" si="11"/>
        <v>07.2017</v>
      </c>
      <c r="O109" t="str">
        <f t="shared" si="12"/>
        <v/>
      </c>
      <c r="P109" t="str">
        <f t="shared" si="13"/>
        <v/>
      </c>
    </row>
    <row r="110" spans="1:16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v>3</v>
      </c>
      <c r="H110">
        <f t="shared" si="18"/>
        <v>0</v>
      </c>
      <c r="I110">
        <f t="shared" si="14"/>
        <v>0</v>
      </c>
      <c r="J110">
        <f t="shared" si="15"/>
        <v>82</v>
      </c>
      <c r="K110">
        <f t="shared" si="16"/>
        <v>117</v>
      </c>
      <c r="L110">
        <f t="shared" si="17"/>
        <v>1</v>
      </c>
      <c r="M110">
        <f t="shared" si="19"/>
        <v>9</v>
      </c>
      <c r="N110" t="str">
        <f t="shared" si="11"/>
        <v>07.2017</v>
      </c>
      <c r="O110" t="str">
        <f t="shared" si="12"/>
        <v/>
      </c>
      <c r="P110" t="str">
        <f t="shared" si="13"/>
        <v/>
      </c>
    </row>
    <row r="111" spans="1:16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v>4</v>
      </c>
      <c r="H111">
        <f t="shared" si="18"/>
        <v>0</v>
      </c>
      <c r="I111">
        <f t="shared" si="14"/>
        <v>0</v>
      </c>
      <c r="J111">
        <f t="shared" si="15"/>
        <v>82</v>
      </c>
      <c r="K111">
        <f t="shared" si="16"/>
        <v>117</v>
      </c>
      <c r="L111">
        <f t="shared" si="17"/>
        <v>11</v>
      </c>
      <c r="M111">
        <f t="shared" si="19"/>
        <v>9</v>
      </c>
      <c r="N111" t="str">
        <f t="shared" si="11"/>
        <v>07.2017</v>
      </c>
      <c r="O111" t="str">
        <f t="shared" si="12"/>
        <v/>
      </c>
      <c r="P111" t="str">
        <f t="shared" si="13"/>
        <v/>
      </c>
    </row>
    <row r="112" spans="1:16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v>5</v>
      </c>
      <c r="H112">
        <f t="shared" si="18"/>
        <v>16</v>
      </c>
      <c r="I112">
        <f t="shared" si="14"/>
        <v>0</v>
      </c>
      <c r="J112">
        <f t="shared" si="15"/>
        <v>82</v>
      </c>
      <c r="K112">
        <f t="shared" si="16"/>
        <v>117</v>
      </c>
      <c r="L112">
        <f t="shared" si="17"/>
        <v>11</v>
      </c>
      <c r="M112">
        <f t="shared" si="19"/>
        <v>51</v>
      </c>
      <c r="N112" t="str">
        <f t="shared" si="11"/>
        <v>07.2017</v>
      </c>
      <c r="O112">
        <f t="shared" si="12"/>
        <v>42</v>
      </c>
      <c r="P112" t="str">
        <f t="shared" si="13"/>
        <v/>
      </c>
    </row>
    <row r="113" spans="1:16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v>4</v>
      </c>
      <c r="H113">
        <f t="shared" si="18"/>
        <v>0</v>
      </c>
      <c r="I113">
        <f t="shared" si="14"/>
        <v>0</v>
      </c>
      <c r="J113">
        <f t="shared" si="15"/>
        <v>82</v>
      </c>
      <c r="K113">
        <f t="shared" si="16"/>
        <v>117</v>
      </c>
      <c r="L113">
        <f t="shared" si="17"/>
        <v>0</v>
      </c>
      <c r="M113">
        <f t="shared" si="19"/>
        <v>51</v>
      </c>
      <c r="N113" t="str">
        <f t="shared" si="11"/>
        <v>08.2017</v>
      </c>
      <c r="O113" t="str">
        <f t="shared" si="12"/>
        <v/>
      </c>
      <c r="P113" t="str">
        <f t="shared" si="13"/>
        <v/>
      </c>
    </row>
    <row r="114" spans="1:16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v>5</v>
      </c>
      <c r="H114">
        <f t="shared" si="18"/>
        <v>0</v>
      </c>
      <c r="I114">
        <f t="shared" si="14"/>
        <v>0</v>
      </c>
      <c r="J114">
        <f t="shared" si="15"/>
        <v>82</v>
      </c>
      <c r="K114">
        <f t="shared" si="16"/>
        <v>117</v>
      </c>
      <c r="L114">
        <f t="shared" si="17"/>
        <v>0</v>
      </c>
      <c r="M114">
        <f t="shared" si="19"/>
        <v>3</v>
      </c>
      <c r="N114" t="str">
        <f t="shared" si="11"/>
        <v>08.2017</v>
      </c>
      <c r="O114" t="str">
        <f t="shared" si="12"/>
        <v/>
      </c>
      <c r="P114">
        <f t="shared" si="13"/>
        <v>48</v>
      </c>
    </row>
    <row r="115" spans="1:16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v>3</v>
      </c>
      <c r="H115">
        <f t="shared" si="18"/>
        <v>0</v>
      </c>
      <c r="I115">
        <f t="shared" si="14"/>
        <v>0</v>
      </c>
      <c r="J115">
        <f t="shared" si="15"/>
        <v>82</v>
      </c>
      <c r="K115">
        <f t="shared" si="16"/>
        <v>137</v>
      </c>
      <c r="L115">
        <f t="shared" si="17"/>
        <v>0</v>
      </c>
      <c r="M115">
        <f t="shared" si="19"/>
        <v>3</v>
      </c>
      <c r="N115" t="str">
        <f t="shared" si="11"/>
        <v>08.2017</v>
      </c>
      <c r="O115" t="str">
        <f t="shared" si="12"/>
        <v/>
      </c>
      <c r="P115" t="str">
        <f t="shared" si="13"/>
        <v/>
      </c>
    </row>
    <row r="116" spans="1:16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v>2</v>
      </c>
      <c r="H116">
        <f t="shared" si="18"/>
        <v>14</v>
      </c>
      <c r="I116">
        <f t="shared" si="14"/>
        <v>0</v>
      </c>
      <c r="J116">
        <f t="shared" si="15"/>
        <v>108</v>
      </c>
      <c r="K116">
        <f t="shared" si="16"/>
        <v>137</v>
      </c>
      <c r="L116">
        <f t="shared" si="17"/>
        <v>0</v>
      </c>
      <c r="M116">
        <f t="shared" si="19"/>
        <v>3</v>
      </c>
      <c r="N116" t="str">
        <f t="shared" si="11"/>
        <v>08.2017</v>
      </c>
      <c r="O116" t="str">
        <f t="shared" si="12"/>
        <v/>
      </c>
      <c r="P116" t="str">
        <f t="shared" si="13"/>
        <v/>
      </c>
    </row>
    <row r="117" spans="1:16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v>1</v>
      </c>
      <c r="H117">
        <f t="shared" si="18"/>
        <v>0</v>
      </c>
      <c r="I117">
        <f t="shared" si="14"/>
        <v>24</v>
      </c>
      <c r="J117">
        <f t="shared" si="15"/>
        <v>108</v>
      </c>
      <c r="K117">
        <f t="shared" si="16"/>
        <v>137</v>
      </c>
      <c r="L117">
        <f t="shared" si="17"/>
        <v>0</v>
      </c>
      <c r="M117">
        <f t="shared" si="19"/>
        <v>3</v>
      </c>
      <c r="N117" t="str">
        <f t="shared" si="11"/>
        <v>08.2017</v>
      </c>
      <c r="O117" t="str">
        <f t="shared" si="12"/>
        <v/>
      </c>
      <c r="P117" t="str">
        <f t="shared" si="13"/>
        <v/>
      </c>
    </row>
    <row r="118" spans="1:16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v>4</v>
      </c>
      <c r="H118">
        <f t="shared" si="18"/>
        <v>0</v>
      </c>
      <c r="I118">
        <f t="shared" si="14"/>
        <v>24</v>
      </c>
      <c r="J118">
        <f t="shared" si="15"/>
        <v>108</v>
      </c>
      <c r="K118">
        <f t="shared" si="16"/>
        <v>137</v>
      </c>
      <c r="L118">
        <f t="shared" si="17"/>
        <v>38</v>
      </c>
      <c r="M118">
        <f t="shared" si="19"/>
        <v>3</v>
      </c>
      <c r="N118" t="str">
        <f t="shared" si="11"/>
        <v>08.2017</v>
      </c>
      <c r="O118" t="str">
        <f t="shared" si="12"/>
        <v/>
      </c>
      <c r="P118" t="str">
        <f t="shared" si="13"/>
        <v/>
      </c>
    </row>
    <row r="119" spans="1:16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v>3</v>
      </c>
      <c r="H119">
        <f t="shared" si="18"/>
        <v>0</v>
      </c>
      <c r="I119">
        <f t="shared" si="14"/>
        <v>24</v>
      </c>
      <c r="J119">
        <f t="shared" si="15"/>
        <v>108</v>
      </c>
      <c r="K119">
        <f t="shared" si="16"/>
        <v>151</v>
      </c>
      <c r="L119">
        <f t="shared" si="17"/>
        <v>38</v>
      </c>
      <c r="M119">
        <f t="shared" si="19"/>
        <v>3</v>
      </c>
      <c r="N119" t="str">
        <f t="shared" si="11"/>
        <v>08.2017</v>
      </c>
      <c r="O119" t="str">
        <f t="shared" si="12"/>
        <v/>
      </c>
      <c r="P119" t="str">
        <f t="shared" si="13"/>
        <v/>
      </c>
    </row>
    <row r="120" spans="1:16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v>5</v>
      </c>
      <c r="H120">
        <f t="shared" si="18"/>
        <v>18</v>
      </c>
      <c r="I120">
        <f t="shared" si="14"/>
        <v>24</v>
      </c>
      <c r="J120">
        <f t="shared" si="15"/>
        <v>108</v>
      </c>
      <c r="K120">
        <f t="shared" si="16"/>
        <v>151</v>
      </c>
      <c r="L120">
        <f t="shared" si="17"/>
        <v>38</v>
      </c>
      <c r="M120">
        <f t="shared" si="19"/>
        <v>7</v>
      </c>
      <c r="N120" t="str">
        <f t="shared" si="11"/>
        <v>08.2017</v>
      </c>
      <c r="O120">
        <f t="shared" si="12"/>
        <v>4</v>
      </c>
      <c r="P120" t="str">
        <f t="shared" si="13"/>
        <v/>
      </c>
    </row>
    <row r="121" spans="1:16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v>2</v>
      </c>
      <c r="H121">
        <f t="shared" si="18"/>
        <v>0</v>
      </c>
      <c r="I121">
        <f t="shared" si="14"/>
        <v>24</v>
      </c>
      <c r="J121">
        <f t="shared" si="15"/>
        <v>89</v>
      </c>
      <c r="K121">
        <f t="shared" si="16"/>
        <v>151</v>
      </c>
      <c r="L121">
        <f t="shared" si="17"/>
        <v>38</v>
      </c>
      <c r="M121">
        <f t="shared" si="19"/>
        <v>7</v>
      </c>
      <c r="N121" t="str">
        <f t="shared" si="11"/>
        <v>09.2017</v>
      </c>
      <c r="O121" t="str">
        <f t="shared" si="12"/>
        <v/>
      </c>
      <c r="P121" t="str">
        <f t="shared" si="13"/>
        <v/>
      </c>
    </row>
    <row r="122" spans="1:16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v>4</v>
      </c>
      <c r="H122">
        <f t="shared" si="18"/>
        <v>25</v>
      </c>
      <c r="I122">
        <f t="shared" si="14"/>
        <v>24</v>
      </c>
      <c r="J122">
        <f t="shared" si="15"/>
        <v>89</v>
      </c>
      <c r="K122">
        <f t="shared" si="16"/>
        <v>151</v>
      </c>
      <c r="L122">
        <f t="shared" si="17"/>
        <v>68</v>
      </c>
      <c r="M122">
        <f t="shared" si="19"/>
        <v>7</v>
      </c>
      <c r="N122" t="str">
        <f t="shared" si="11"/>
        <v>09.2017</v>
      </c>
      <c r="O122" t="str">
        <f t="shared" si="12"/>
        <v/>
      </c>
      <c r="P122" t="str">
        <f t="shared" si="13"/>
        <v/>
      </c>
    </row>
    <row r="123" spans="1:16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v>5</v>
      </c>
      <c r="H123">
        <f t="shared" si="18"/>
        <v>0</v>
      </c>
      <c r="I123">
        <f t="shared" si="14"/>
        <v>24</v>
      </c>
      <c r="J123">
        <f t="shared" si="15"/>
        <v>89</v>
      </c>
      <c r="K123">
        <f t="shared" si="16"/>
        <v>151</v>
      </c>
      <c r="L123">
        <f t="shared" si="17"/>
        <v>68</v>
      </c>
      <c r="M123">
        <f t="shared" si="19"/>
        <v>1</v>
      </c>
      <c r="N123" t="str">
        <f t="shared" si="11"/>
        <v>10.2017</v>
      </c>
      <c r="O123" t="str">
        <f t="shared" si="12"/>
        <v/>
      </c>
      <c r="P123">
        <f t="shared" si="13"/>
        <v>6</v>
      </c>
    </row>
    <row r="124" spans="1:16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v>4</v>
      </c>
      <c r="H124">
        <f t="shared" si="18"/>
        <v>20</v>
      </c>
      <c r="I124">
        <f t="shared" si="14"/>
        <v>24</v>
      </c>
      <c r="J124">
        <f t="shared" si="15"/>
        <v>89</v>
      </c>
      <c r="K124">
        <f t="shared" si="16"/>
        <v>151</v>
      </c>
      <c r="L124">
        <f t="shared" si="17"/>
        <v>111</v>
      </c>
      <c r="M124">
        <f t="shared" si="19"/>
        <v>1</v>
      </c>
      <c r="N124" t="str">
        <f t="shared" si="11"/>
        <v>10.2017</v>
      </c>
      <c r="O124" t="str">
        <f t="shared" si="12"/>
        <v/>
      </c>
      <c r="P124" t="str">
        <f t="shared" si="13"/>
        <v/>
      </c>
    </row>
    <row r="125" spans="1:16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v>5</v>
      </c>
      <c r="H125">
        <f t="shared" si="18"/>
        <v>0</v>
      </c>
      <c r="I125">
        <f t="shared" si="14"/>
        <v>24</v>
      </c>
      <c r="J125">
        <f t="shared" si="15"/>
        <v>89</v>
      </c>
      <c r="K125">
        <f t="shared" si="16"/>
        <v>151</v>
      </c>
      <c r="L125">
        <f t="shared" si="17"/>
        <v>111</v>
      </c>
      <c r="M125">
        <f t="shared" si="19"/>
        <v>0</v>
      </c>
      <c r="N125" t="str">
        <f t="shared" si="11"/>
        <v>11.2017</v>
      </c>
      <c r="O125" t="str">
        <f t="shared" si="12"/>
        <v/>
      </c>
      <c r="P125">
        <f t="shared" si="13"/>
        <v>1</v>
      </c>
    </row>
    <row r="126" spans="1:16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v>3</v>
      </c>
      <c r="H126">
        <f t="shared" si="18"/>
        <v>0</v>
      </c>
      <c r="I126">
        <f t="shared" si="14"/>
        <v>24</v>
      </c>
      <c r="J126">
        <f t="shared" si="15"/>
        <v>89</v>
      </c>
      <c r="K126">
        <f t="shared" si="16"/>
        <v>4</v>
      </c>
      <c r="L126">
        <f t="shared" si="17"/>
        <v>111</v>
      </c>
      <c r="M126">
        <f t="shared" si="19"/>
        <v>0</v>
      </c>
      <c r="N126" t="str">
        <f t="shared" si="11"/>
        <v>11.2017</v>
      </c>
      <c r="O126" t="str">
        <f t="shared" si="12"/>
        <v/>
      </c>
      <c r="P126" t="str">
        <f t="shared" si="13"/>
        <v/>
      </c>
    </row>
    <row r="127" spans="1:16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v>1</v>
      </c>
      <c r="H127">
        <f t="shared" si="18"/>
        <v>0</v>
      </c>
      <c r="I127">
        <f t="shared" si="14"/>
        <v>39</v>
      </c>
      <c r="J127">
        <f t="shared" si="15"/>
        <v>89</v>
      </c>
      <c r="K127">
        <f t="shared" si="16"/>
        <v>4</v>
      </c>
      <c r="L127">
        <f t="shared" si="17"/>
        <v>111</v>
      </c>
      <c r="M127">
        <f t="shared" si="19"/>
        <v>0</v>
      </c>
      <c r="N127" t="str">
        <f t="shared" si="11"/>
        <v>11.2017</v>
      </c>
      <c r="O127" t="str">
        <f t="shared" si="12"/>
        <v/>
      </c>
      <c r="P127" t="str">
        <f t="shared" si="13"/>
        <v/>
      </c>
    </row>
    <row r="128" spans="1:16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v>4</v>
      </c>
      <c r="H128">
        <f t="shared" si="18"/>
        <v>0</v>
      </c>
      <c r="I128">
        <f t="shared" si="14"/>
        <v>39</v>
      </c>
      <c r="J128">
        <f t="shared" si="15"/>
        <v>89</v>
      </c>
      <c r="K128">
        <f t="shared" si="16"/>
        <v>4</v>
      </c>
      <c r="L128">
        <f t="shared" si="17"/>
        <v>135</v>
      </c>
      <c r="M128">
        <f t="shared" si="19"/>
        <v>0</v>
      </c>
      <c r="N128" t="str">
        <f t="shared" si="11"/>
        <v>11.2017</v>
      </c>
      <c r="O128" t="str">
        <f t="shared" si="12"/>
        <v/>
      </c>
      <c r="P128" t="str">
        <f t="shared" si="13"/>
        <v/>
      </c>
    </row>
    <row r="129" spans="1:16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v>2</v>
      </c>
      <c r="H129">
        <f t="shared" si="18"/>
        <v>23</v>
      </c>
      <c r="I129">
        <f t="shared" si="14"/>
        <v>39</v>
      </c>
      <c r="J129">
        <f t="shared" si="15"/>
        <v>108</v>
      </c>
      <c r="K129">
        <f t="shared" si="16"/>
        <v>4</v>
      </c>
      <c r="L129">
        <f t="shared" si="17"/>
        <v>135</v>
      </c>
      <c r="M129">
        <f t="shared" si="19"/>
        <v>0</v>
      </c>
      <c r="N129" t="str">
        <f t="shared" si="11"/>
        <v>11.2017</v>
      </c>
      <c r="O129" t="str">
        <f t="shared" si="12"/>
        <v/>
      </c>
      <c r="P129" t="str">
        <f t="shared" si="13"/>
        <v/>
      </c>
    </row>
    <row r="130" spans="1:16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v>4</v>
      </c>
      <c r="H130">
        <f t="shared" si="18"/>
        <v>0</v>
      </c>
      <c r="I130">
        <f t="shared" si="14"/>
        <v>39</v>
      </c>
      <c r="J130">
        <f t="shared" si="15"/>
        <v>108</v>
      </c>
      <c r="K130">
        <f t="shared" si="16"/>
        <v>4</v>
      </c>
      <c r="L130">
        <f t="shared" si="17"/>
        <v>1</v>
      </c>
      <c r="M130">
        <f t="shared" si="19"/>
        <v>0</v>
      </c>
      <c r="N130" t="str">
        <f t="shared" si="11"/>
        <v>11.2017</v>
      </c>
      <c r="O130" t="str">
        <f t="shared" si="12"/>
        <v/>
      </c>
      <c r="P130" t="str">
        <f t="shared" si="13"/>
        <v/>
      </c>
    </row>
    <row r="131" spans="1:16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v>5</v>
      </c>
      <c r="H131">
        <f t="shared" si="18"/>
        <v>17</v>
      </c>
      <c r="I131">
        <f t="shared" si="14"/>
        <v>39</v>
      </c>
      <c r="J131">
        <f t="shared" si="15"/>
        <v>108</v>
      </c>
      <c r="K131">
        <f t="shared" si="16"/>
        <v>4</v>
      </c>
      <c r="L131">
        <f t="shared" si="17"/>
        <v>1</v>
      </c>
      <c r="M131">
        <f t="shared" si="19"/>
        <v>12</v>
      </c>
      <c r="N131" t="str">
        <f t="shared" ref="N131:N194" si="20">TEXT(A131,"MM.RRRR")</f>
        <v>11.2017</v>
      </c>
      <c r="O131">
        <f t="shared" ref="O131:O194" si="21">IF(AND($D131="Z",$C131="T5"),$E131,"")</f>
        <v>12</v>
      </c>
      <c r="P131" t="str">
        <f t="shared" ref="P131:P194" si="22">IF(AND($D131="W",$C131="T5"),$E131,"")</f>
        <v/>
      </c>
    </row>
    <row r="132" spans="1:16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v>3</v>
      </c>
      <c r="H132">
        <f t="shared" si="18"/>
        <v>0</v>
      </c>
      <c r="I132">
        <f t="shared" ref="I132:I195" si="23">IF($C132=I$1,IF($D132="Z",I131+$E132,I131-$E132),I131)</f>
        <v>39</v>
      </c>
      <c r="J132">
        <f t="shared" ref="J132:J195" si="24">IF($C132=J$1,IF($D132="Z",J131+$E132,J131-$E132),J131)</f>
        <v>108</v>
      </c>
      <c r="K132">
        <f t="shared" ref="K132:K195" si="25">IF($C132=K$1,IF($D132="Z",K131+$E132,K131-$E132),K131)</f>
        <v>0</v>
      </c>
      <c r="L132">
        <f t="shared" ref="L132:L195" si="26">IF($C132=L$1,IF($D132="Z",L131+$E132,L131-$E132),L131)</f>
        <v>1</v>
      </c>
      <c r="M132">
        <f t="shared" si="19"/>
        <v>12</v>
      </c>
      <c r="N132" t="str">
        <f t="shared" si="20"/>
        <v>12.2017</v>
      </c>
      <c r="O132" t="str">
        <f t="shared" si="21"/>
        <v/>
      </c>
      <c r="P132" t="str">
        <f t="shared" si="22"/>
        <v/>
      </c>
    </row>
    <row r="133" spans="1:16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v>1</v>
      </c>
      <c r="H133">
        <f t="shared" si="18"/>
        <v>0</v>
      </c>
      <c r="I133">
        <f t="shared" si="23"/>
        <v>65</v>
      </c>
      <c r="J133">
        <f t="shared" si="24"/>
        <v>108</v>
      </c>
      <c r="K133">
        <f t="shared" si="25"/>
        <v>0</v>
      </c>
      <c r="L133">
        <f t="shared" si="26"/>
        <v>1</v>
      </c>
      <c r="M133">
        <f t="shared" si="19"/>
        <v>12</v>
      </c>
      <c r="N133" t="str">
        <f t="shared" si="20"/>
        <v>12.2017</v>
      </c>
      <c r="O133" t="str">
        <f t="shared" si="21"/>
        <v/>
      </c>
      <c r="P133" t="str">
        <f t="shared" si="22"/>
        <v/>
      </c>
    </row>
    <row r="134" spans="1:16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v>4</v>
      </c>
      <c r="H134">
        <f t="shared" si="18"/>
        <v>21</v>
      </c>
      <c r="I134">
        <f t="shared" si="23"/>
        <v>65</v>
      </c>
      <c r="J134">
        <f t="shared" si="24"/>
        <v>108</v>
      </c>
      <c r="K134">
        <f t="shared" si="25"/>
        <v>0</v>
      </c>
      <c r="L134">
        <f t="shared" si="26"/>
        <v>39</v>
      </c>
      <c r="M134">
        <f t="shared" si="19"/>
        <v>12</v>
      </c>
      <c r="N134" t="str">
        <f t="shared" si="20"/>
        <v>12.2017</v>
      </c>
      <c r="O134" t="str">
        <f t="shared" si="21"/>
        <v/>
      </c>
      <c r="P134" t="str">
        <f t="shared" si="22"/>
        <v/>
      </c>
    </row>
    <row r="135" spans="1:16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v>4</v>
      </c>
      <c r="H135">
        <f t="shared" ref="H135:H198" si="27">IF(A135&lt;&gt;A136,A136-A135-1,0)</f>
        <v>0</v>
      </c>
      <c r="I135">
        <f t="shared" si="23"/>
        <v>65</v>
      </c>
      <c r="J135">
        <f t="shared" si="24"/>
        <v>108</v>
      </c>
      <c r="K135">
        <f t="shared" si="25"/>
        <v>0</v>
      </c>
      <c r="L135">
        <f t="shared" si="26"/>
        <v>1</v>
      </c>
      <c r="M135">
        <f t="shared" si="19"/>
        <v>12</v>
      </c>
      <c r="N135" t="str">
        <f t="shared" si="20"/>
        <v>01.2018</v>
      </c>
      <c r="O135" t="str">
        <f t="shared" si="21"/>
        <v/>
      </c>
      <c r="P135" t="str">
        <f t="shared" si="22"/>
        <v/>
      </c>
    </row>
    <row r="136" spans="1:16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v>2</v>
      </c>
      <c r="H136">
        <f t="shared" si="27"/>
        <v>0</v>
      </c>
      <c r="I136">
        <f t="shared" si="23"/>
        <v>65</v>
      </c>
      <c r="J136">
        <f t="shared" si="24"/>
        <v>64</v>
      </c>
      <c r="K136">
        <f t="shared" si="25"/>
        <v>0</v>
      </c>
      <c r="L136">
        <f t="shared" si="26"/>
        <v>1</v>
      </c>
      <c r="M136">
        <f t="shared" si="19"/>
        <v>12</v>
      </c>
      <c r="N136" t="str">
        <f t="shared" si="20"/>
        <v>01.2018</v>
      </c>
      <c r="O136" t="str">
        <f t="shared" si="21"/>
        <v/>
      </c>
      <c r="P136" t="str">
        <f t="shared" si="22"/>
        <v/>
      </c>
    </row>
    <row r="137" spans="1:16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v>1</v>
      </c>
      <c r="H137">
        <f t="shared" si="27"/>
        <v>0</v>
      </c>
      <c r="I137">
        <f t="shared" si="23"/>
        <v>86</v>
      </c>
      <c r="J137">
        <f t="shared" si="24"/>
        <v>64</v>
      </c>
      <c r="K137">
        <f t="shared" si="25"/>
        <v>0</v>
      </c>
      <c r="L137">
        <f t="shared" si="26"/>
        <v>1</v>
      </c>
      <c r="M137">
        <f t="shared" si="19"/>
        <v>12</v>
      </c>
      <c r="N137" t="str">
        <f t="shared" si="20"/>
        <v>01.2018</v>
      </c>
      <c r="O137" t="str">
        <f t="shared" si="21"/>
        <v/>
      </c>
      <c r="P137" t="str">
        <f t="shared" si="22"/>
        <v/>
      </c>
    </row>
    <row r="138" spans="1:16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v>5</v>
      </c>
      <c r="H138">
        <f t="shared" si="27"/>
        <v>24</v>
      </c>
      <c r="I138">
        <f t="shared" si="23"/>
        <v>86</v>
      </c>
      <c r="J138">
        <f t="shared" si="24"/>
        <v>64</v>
      </c>
      <c r="K138">
        <f t="shared" si="25"/>
        <v>0</v>
      </c>
      <c r="L138">
        <f t="shared" si="26"/>
        <v>1</v>
      </c>
      <c r="M138">
        <f t="shared" si="19"/>
        <v>22</v>
      </c>
      <c r="N138" t="str">
        <f t="shared" si="20"/>
        <v>01.2018</v>
      </c>
      <c r="O138">
        <f t="shared" si="21"/>
        <v>10</v>
      </c>
      <c r="P138" t="str">
        <f t="shared" si="22"/>
        <v/>
      </c>
    </row>
    <row r="139" spans="1:16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v>2</v>
      </c>
      <c r="H139">
        <f t="shared" si="27"/>
        <v>0</v>
      </c>
      <c r="I139">
        <f t="shared" si="23"/>
        <v>86</v>
      </c>
      <c r="J139">
        <f t="shared" si="24"/>
        <v>49</v>
      </c>
      <c r="K139">
        <f t="shared" si="25"/>
        <v>0</v>
      </c>
      <c r="L139">
        <f t="shared" si="26"/>
        <v>1</v>
      </c>
      <c r="M139">
        <f t="shared" si="19"/>
        <v>22</v>
      </c>
      <c r="N139" t="str">
        <f t="shared" si="20"/>
        <v>01.2018</v>
      </c>
      <c r="O139" t="str">
        <f t="shared" si="21"/>
        <v/>
      </c>
      <c r="P139" t="str">
        <f t="shared" si="22"/>
        <v/>
      </c>
    </row>
    <row r="140" spans="1:16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v>5</v>
      </c>
      <c r="H140">
        <f t="shared" si="27"/>
        <v>0</v>
      </c>
      <c r="I140">
        <f t="shared" si="23"/>
        <v>86</v>
      </c>
      <c r="J140">
        <f t="shared" si="24"/>
        <v>49</v>
      </c>
      <c r="K140">
        <f t="shared" si="25"/>
        <v>0</v>
      </c>
      <c r="L140">
        <f t="shared" si="26"/>
        <v>1</v>
      </c>
      <c r="M140">
        <f t="shared" si="19"/>
        <v>0</v>
      </c>
      <c r="N140" t="str">
        <f t="shared" si="20"/>
        <v>01.2018</v>
      </c>
      <c r="O140" t="str">
        <f t="shared" si="21"/>
        <v/>
      </c>
      <c r="P140">
        <f t="shared" si="22"/>
        <v>22</v>
      </c>
    </row>
    <row r="141" spans="1:16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v>4</v>
      </c>
      <c r="H141">
        <f t="shared" si="27"/>
        <v>0</v>
      </c>
      <c r="I141">
        <f t="shared" si="23"/>
        <v>86</v>
      </c>
      <c r="J141">
        <f t="shared" si="24"/>
        <v>49</v>
      </c>
      <c r="K141">
        <f t="shared" si="25"/>
        <v>0</v>
      </c>
      <c r="L141">
        <f t="shared" si="26"/>
        <v>10</v>
      </c>
      <c r="M141">
        <f t="shared" si="19"/>
        <v>0</v>
      </c>
      <c r="N141" t="str">
        <f t="shared" si="20"/>
        <v>01.2018</v>
      </c>
      <c r="O141" t="str">
        <f t="shared" si="21"/>
        <v/>
      </c>
      <c r="P141" t="str">
        <f t="shared" si="22"/>
        <v/>
      </c>
    </row>
    <row r="142" spans="1:16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v>3</v>
      </c>
      <c r="H142">
        <f t="shared" si="27"/>
        <v>0</v>
      </c>
      <c r="I142">
        <f t="shared" si="23"/>
        <v>86</v>
      </c>
      <c r="J142">
        <f t="shared" si="24"/>
        <v>49</v>
      </c>
      <c r="K142">
        <f t="shared" si="25"/>
        <v>6</v>
      </c>
      <c r="L142">
        <f t="shared" si="26"/>
        <v>10</v>
      </c>
      <c r="M142">
        <f t="shared" si="19"/>
        <v>0</v>
      </c>
      <c r="N142" t="str">
        <f t="shared" si="20"/>
        <v>01.2018</v>
      </c>
      <c r="O142" t="str">
        <f t="shared" si="21"/>
        <v/>
      </c>
      <c r="P142" t="str">
        <f t="shared" si="22"/>
        <v/>
      </c>
    </row>
    <row r="143" spans="1:16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v>1</v>
      </c>
      <c r="H143">
        <f t="shared" si="27"/>
        <v>0</v>
      </c>
      <c r="I143">
        <f t="shared" si="23"/>
        <v>90</v>
      </c>
      <c r="J143">
        <f t="shared" si="24"/>
        <v>49</v>
      </c>
      <c r="K143">
        <f t="shared" si="25"/>
        <v>6</v>
      </c>
      <c r="L143">
        <f t="shared" si="26"/>
        <v>10</v>
      </c>
      <c r="M143">
        <f t="shared" si="19"/>
        <v>0</v>
      </c>
      <c r="N143" t="str">
        <f t="shared" si="20"/>
        <v>01.2018</v>
      </c>
      <c r="O143" t="str">
        <f t="shared" si="21"/>
        <v/>
      </c>
      <c r="P143" t="str">
        <f t="shared" si="22"/>
        <v/>
      </c>
    </row>
    <row r="144" spans="1:16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v>3</v>
      </c>
      <c r="H144">
        <f t="shared" si="27"/>
        <v>0</v>
      </c>
      <c r="I144">
        <f t="shared" si="23"/>
        <v>90</v>
      </c>
      <c r="J144">
        <f t="shared" si="24"/>
        <v>49</v>
      </c>
      <c r="K144">
        <f t="shared" si="25"/>
        <v>0</v>
      </c>
      <c r="L144">
        <f t="shared" si="26"/>
        <v>10</v>
      </c>
      <c r="M144">
        <f t="shared" si="19"/>
        <v>0</v>
      </c>
      <c r="N144" t="str">
        <f t="shared" si="20"/>
        <v>01.2018</v>
      </c>
      <c r="O144" t="str">
        <f t="shared" si="21"/>
        <v/>
      </c>
      <c r="P144" t="str">
        <f t="shared" si="22"/>
        <v/>
      </c>
    </row>
    <row r="145" spans="1:16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v>4</v>
      </c>
      <c r="H145">
        <f t="shared" si="27"/>
        <v>16</v>
      </c>
      <c r="I145">
        <f t="shared" si="23"/>
        <v>90</v>
      </c>
      <c r="J145">
        <f t="shared" si="24"/>
        <v>49</v>
      </c>
      <c r="K145">
        <f t="shared" si="25"/>
        <v>0</v>
      </c>
      <c r="L145">
        <f t="shared" si="26"/>
        <v>58</v>
      </c>
      <c r="M145">
        <f t="shared" si="19"/>
        <v>0</v>
      </c>
      <c r="N145" t="str">
        <f t="shared" si="20"/>
        <v>01.2018</v>
      </c>
      <c r="O145" t="str">
        <f t="shared" si="21"/>
        <v/>
      </c>
      <c r="P145" t="str">
        <f t="shared" si="22"/>
        <v/>
      </c>
    </row>
    <row r="146" spans="1:16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v>5</v>
      </c>
      <c r="H146">
        <f t="shared" si="27"/>
        <v>0</v>
      </c>
      <c r="I146">
        <f t="shared" si="23"/>
        <v>90</v>
      </c>
      <c r="J146">
        <f t="shared" si="24"/>
        <v>49</v>
      </c>
      <c r="K146">
        <f t="shared" si="25"/>
        <v>0</v>
      </c>
      <c r="L146">
        <f t="shared" si="26"/>
        <v>58</v>
      </c>
      <c r="M146">
        <f t="shared" si="19"/>
        <v>34</v>
      </c>
      <c r="N146" t="str">
        <f t="shared" si="20"/>
        <v>02.2018</v>
      </c>
      <c r="O146">
        <f t="shared" si="21"/>
        <v>34</v>
      </c>
      <c r="P146" t="str">
        <f t="shared" si="22"/>
        <v/>
      </c>
    </row>
    <row r="147" spans="1:16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v>2</v>
      </c>
      <c r="H147">
        <f t="shared" si="27"/>
        <v>0</v>
      </c>
      <c r="I147">
        <f t="shared" si="23"/>
        <v>90</v>
      </c>
      <c r="J147">
        <f t="shared" si="24"/>
        <v>0</v>
      </c>
      <c r="K147">
        <f t="shared" si="25"/>
        <v>0</v>
      </c>
      <c r="L147">
        <f t="shared" si="26"/>
        <v>58</v>
      </c>
      <c r="M147">
        <f t="shared" ref="M147:M203" si="28">IF($C147=M$1,IF($D147="Z",M146+$E147,M146-$E147),M146)</f>
        <v>34</v>
      </c>
      <c r="N147" t="str">
        <f t="shared" si="20"/>
        <v>02.2018</v>
      </c>
      <c r="O147" t="str">
        <f t="shared" si="21"/>
        <v/>
      </c>
      <c r="P147" t="str">
        <f t="shared" si="22"/>
        <v/>
      </c>
    </row>
    <row r="148" spans="1:16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v>1</v>
      </c>
      <c r="H148">
        <f t="shared" si="27"/>
        <v>0</v>
      </c>
      <c r="I148">
        <f t="shared" si="23"/>
        <v>100</v>
      </c>
      <c r="J148">
        <f t="shared" si="24"/>
        <v>0</v>
      </c>
      <c r="K148">
        <f t="shared" si="25"/>
        <v>0</v>
      </c>
      <c r="L148">
        <f t="shared" si="26"/>
        <v>58</v>
      </c>
      <c r="M148">
        <f t="shared" si="28"/>
        <v>34</v>
      </c>
      <c r="N148" t="str">
        <f t="shared" si="20"/>
        <v>02.2018</v>
      </c>
      <c r="O148" t="str">
        <f t="shared" si="21"/>
        <v/>
      </c>
      <c r="P148" t="str">
        <f t="shared" si="22"/>
        <v/>
      </c>
    </row>
    <row r="149" spans="1:16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v>3</v>
      </c>
      <c r="H149">
        <f t="shared" si="27"/>
        <v>0</v>
      </c>
      <c r="I149">
        <f t="shared" si="23"/>
        <v>100</v>
      </c>
      <c r="J149">
        <f t="shared" si="24"/>
        <v>0</v>
      </c>
      <c r="K149">
        <f t="shared" si="25"/>
        <v>47</v>
      </c>
      <c r="L149">
        <f t="shared" si="26"/>
        <v>58</v>
      </c>
      <c r="M149">
        <f t="shared" si="28"/>
        <v>34</v>
      </c>
      <c r="N149" t="str">
        <f t="shared" si="20"/>
        <v>02.2018</v>
      </c>
      <c r="O149" t="str">
        <f t="shared" si="21"/>
        <v/>
      </c>
      <c r="P149" t="str">
        <f t="shared" si="22"/>
        <v/>
      </c>
    </row>
    <row r="150" spans="1:16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v>4</v>
      </c>
      <c r="H150">
        <f t="shared" si="27"/>
        <v>14</v>
      </c>
      <c r="I150">
        <f t="shared" si="23"/>
        <v>100</v>
      </c>
      <c r="J150">
        <f t="shared" si="24"/>
        <v>0</v>
      </c>
      <c r="K150">
        <f t="shared" si="25"/>
        <v>47</v>
      </c>
      <c r="L150">
        <f t="shared" si="26"/>
        <v>106</v>
      </c>
      <c r="M150">
        <f t="shared" si="28"/>
        <v>34</v>
      </c>
      <c r="N150" t="str">
        <f t="shared" si="20"/>
        <v>02.2018</v>
      </c>
      <c r="O150" t="str">
        <f t="shared" si="21"/>
        <v/>
      </c>
      <c r="P150" t="str">
        <f t="shared" si="22"/>
        <v/>
      </c>
    </row>
    <row r="151" spans="1:16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v>5</v>
      </c>
      <c r="H151">
        <f t="shared" si="27"/>
        <v>0</v>
      </c>
      <c r="I151">
        <f t="shared" si="23"/>
        <v>100</v>
      </c>
      <c r="J151">
        <f t="shared" si="24"/>
        <v>0</v>
      </c>
      <c r="K151">
        <f t="shared" si="25"/>
        <v>47</v>
      </c>
      <c r="L151">
        <f t="shared" si="26"/>
        <v>106</v>
      </c>
      <c r="M151">
        <f t="shared" si="28"/>
        <v>0</v>
      </c>
      <c r="N151" t="str">
        <f t="shared" si="20"/>
        <v>03.2018</v>
      </c>
      <c r="O151" t="str">
        <f t="shared" si="21"/>
        <v/>
      </c>
      <c r="P151">
        <f t="shared" si="22"/>
        <v>34</v>
      </c>
    </row>
    <row r="152" spans="1:16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v>1</v>
      </c>
      <c r="H152">
        <f t="shared" si="27"/>
        <v>18</v>
      </c>
      <c r="I152">
        <f t="shared" si="23"/>
        <v>105</v>
      </c>
      <c r="J152">
        <f t="shared" si="24"/>
        <v>0</v>
      </c>
      <c r="K152">
        <f t="shared" si="25"/>
        <v>47</v>
      </c>
      <c r="L152">
        <f t="shared" si="26"/>
        <v>106</v>
      </c>
      <c r="M152">
        <f t="shared" si="28"/>
        <v>0</v>
      </c>
      <c r="N152" t="str">
        <f t="shared" si="20"/>
        <v>03.2018</v>
      </c>
      <c r="O152" t="str">
        <f t="shared" si="21"/>
        <v/>
      </c>
      <c r="P152" t="str">
        <f t="shared" si="22"/>
        <v/>
      </c>
    </row>
    <row r="153" spans="1:16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v>3</v>
      </c>
      <c r="H153">
        <f t="shared" si="27"/>
        <v>0</v>
      </c>
      <c r="I153">
        <f t="shared" si="23"/>
        <v>105</v>
      </c>
      <c r="J153">
        <f t="shared" si="24"/>
        <v>0</v>
      </c>
      <c r="K153">
        <f t="shared" si="25"/>
        <v>1</v>
      </c>
      <c r="L153">
        <f t="shared" si="26"/>
        <v>106</v>
      </c>
      <c r="M153">
        <f t="shared" si="28"/>
        <v>0</v>
      </c>
      <c r="N153" t="str">
        <f t="shared" si="20"/>
        <v>03.2018</v>
      </c>
      <c r="O153" t="str">
        <f t="shared" si="21"/>
        <v/>
      </c>
      <c r="P153" t="str">
        <f t="shared" si="22"/>
        <v/>
      </c>
    </row>
    <row r="154" spans="1:16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v>4</v>
      </c>
      <c r="H154">
        <f t="shared" si="27"/>
        <v>0</v>
      </c>
      <c r="I154">
        <f t="shared" si="23"/>
        <v>105</v>
      </c>
      <c r="J154">
        <f t="shared" si="24"/>
        <v>0</v>
      </c>
      <c r="K154">
        <f t="shared" si="25"/>
        <v>1</v>
      </c>
      <c r="L154">
        <f t="shared" si="26"/>
        <v>155</v>
      </c>
      <c r="M154">
        <f t="shared" si="28"/>
        <v>0</v>
      </c>
      <c r="N154" t="str">
        <f t="shared" si="20"/>
        <v>03.2018</v>
      </c>
      <c r="O154" t="str">
        <f t="shared" si="21"/>
        <v/>
      </c>
      <c r="P154" t="str">
        <f t="shared" si="22"/>
        <v/>
      </c>
    </row>
    <row r="155" spans="1:16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v>1</v>
      </c>
      <c r="H155">
        <f t="shared" si="27"/>
        <v>25</v>
      </c>
      <c r="I155">
        <f t="shared" si="23"/>
        <v>121</v>
      </c>
      <c r="J155">
        <f t="shared" si="24"/>
        <v>0</v>
      </c>
      <c r="K155">
        <f t="shared" si="25"/>
        <v>1</v>
      </c>
      <c r="L155">
        <f t="shared" si="26"/>
        <v>155</v>
      </c>
      <c r="M155">
        <f t="shared" si="28"/>
        <v>0</v>
      </c>
      <c r="N155" t="str">
        <f t="shared" si="20"/>
        <v>03.2018</v>
      </c>
      <c r="O155" t="str">
        <f t="shared" si="21"/>
        <v/>
      </c>
      <c r="P155" t="str">
        <f t="shared" si="22"/>
        <v/>
      </c>
    </row>
    <row r="156" spans="1:16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v>5</v>
      </c>
      <c r="H156">
        <f t="shared" si="27"/>
        <v>0</v>
      </c>
      <c r="I156">
        <f t="shared" si="23"/>
        <v>121</v>
      </c>
      <c r="J156">
        <f t="shared" si="24"/>
        <v>0</v>
      </c>
      <c r="K156">
        <f t="shared" si="25"/>
        <v>1</v>
      </c>
      <c r="L156">
        <f t="shared" si="26"/>
        <v>155</v>
      </c>
      <c r="M156">
        <f t="shared" si="28"/>
        <v>5</v>
      </c>
      <c r="N156" t="str">
        <f t="shared" si="20"/>
        <v>04.2018</v>
      </c>
      <c r="O156">
        <f t="shared" si="21"/>
        <v>5</v>
      </c>
      <c r="P156" t="str">
        <f t="shared" si="22"/>
        <v/>
      </c>
    </row>
    <row r="157" spans="1:16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v>3</v>
      </c>
      <c r="H157">
        <f t="shared" si="27"/>
        <v>0</v>
      </c>
      <c r="I157">
        <f t="shared" si="23"/>
        <v>121</v>
      </c>
      <c r="J157">
        <f t="shared" si="24"/>
        <v>0</v>
      </c>
      <c r="K157">
        <f t="shared" si="25"/>
        <v>0</v>
      </c>
      <c r="L157">
        <f t="shared" si="26"/>
        <v>155</v>
      </c>
      <c r="M157">
        <f t="shared" si="28"/>
        <v>5</v>
      </c>
      <c r="N157" t="str">
        <f t="shared" si="20"/>
        <v>04.2018</v>
      </c>
      <c r="O157" t="str">
        <f t="shared" si="21"/>
        <v/>
      </c>
      <c r="P157" t="str">
        <f t="shared" si="22"/>
        <v/>
      </c>
    </row>
    <row r="158" spans="1:16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v>1</v>
      </c>
      <c r="H158">
        <f t="shared" si="27"/>
        <v>0</v>
      </c>
      <c r="I158">
        <f t="shared" si="23"/>
        <v>155</v>
      </c>
      <c r="J158">
        <f t="shared" si="24"/>
        <v>0</v>
      </c>
      <c r="K158">
        <f t="shared" si="25"/>
        <v>0</v>
      </c>
      <c r="L158">
        <f t="shared" si="26"/>
        <v>155</v>
      </c>
      <c r="M158">
        <f t="shared" si="28"/>
        <v>5</v>
      </c>
      <c r="N158" t="str">
        <f t="shared" si="20"/>
        <v>04.2018</v>
      </c>
      <c r="O158" t="str">
        <f t="shared" si="21"/>
        <v/>
      </c>
      <c r="P158" t="str">
        <f t="shared" si="22"/>
        <v/>
      </c>
    </row>
    <row r="159" spans="1:16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v>4</v>
      </c>
      <c r="H159">
        <f t="shared" si="27"/>
        <v>20</v>
      </c>
      <c r="I159">
        <f t="shared" si="23"/>
        <v>155</v>
      </c>
      <c r="J159">
        <f t="shared" si="24"/>
        <v>0</v>
      </c>
      <c r="K159">
        <f t="shared" si="25"/>
        <v>0</v>
      </c>
      <c r="L159">
        <f t="shared" si="26"/>
        <v>184</v>
      </c>
      <c r="M159">
        <f t="shared" si="28"/>
        <v>5</v>
      </c>
      <c r="N159" t="str">
        <f t="shared" si="20"/>
        <v>04.2018</v>
      </c>
      <c r="O159" t="str">
        <f t="shared" si="21"/>
        <v/>
      </c>
      <c r="P159" t="str">
        <f t="shared" si="22"/>
        <v/>
      </c>
    </row>
    <row r="160" spans="1:16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v>2</v>
      </c>
      <c r="H160">
        <f t="shared" si="27"/>
        <v>0</v>
      </c>
      <c r="I160">
        <f t="shared" si="23"/>
        <v>155</v>
      </c>
      <c r="J160">
        <f t="shared" si="24"/>
        <v>34</v>
      </c>
      <c r="K160">
        <f t="shared" si="25"/>
        <v>0</v>
      </c>
      <c r="L160">
        <f t="shared" si="26"/>
        <v>184</v>
      </c>
      <c r="M160">
        <f t="shared" si="28"/>
        <v>5</v>
      </c>
      <c r="N160" t="str">
        <f t="shared" si="20"/>
        <v>05.2018</v>
      </c>
      <c r="O160" t="str">
        <f t="shared" si="21"/>
        <v/>
      </c>
      <c r="P160" t="str">
        <f t="shared" si="22"/>
        <v/>
      </c>
    </row>
    <row r="161" spans="1:16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v>3</v>
      </c>
      <c r="H161">
        <f t="shared" si="27"/>
        <v>0</v>
      </c>
      <c r="I161">
        <f t="shared" si="23"/>
        <v>155</v>
      </c>
      <c r="J161">
        <f t="shared" si="24"/>
        <v>34</v>
      </c>
      <c r="K161">
        <f t="shared" si="25"/>
        <v>27</v>
      </c>
      <c r="L161">
        <f t="shared" si="26"/>
        <v>184</v>
      </c>
      <c r="M161">
        <f t="shared" si="28"/>
        <v>5</v>
      </c>
      <c r="N161" t="str">
        <f t="shared" si="20"/>
        <v>05.2018</v>
      </c>
      <c r="O161" t="str">
        <f t="shared" si="21"/>
        <v/>
      </c>
      <c r="P161" t="str">
        <f t="shared" si="22"/>
        <v/>
      </c>
    </row>
    <row r="162" spans="1:16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v>1</v>
      </c>
      <c r="H162">
        <f t="shared" si="27"/>
        <v>23</v>
      </c>
      <c r="I162">
        <f t="shared" si="23"/>
        <v>195</v>
      </c>
      <c r="J162">
        <f t="shared" si="24"/>
        <v>34</v>
      </c>
      <c r="K162">
        <f t="shared" si="25"/>
        <v>27</v>
      </c>
      <c r="L162">
        <f t="shared" si="26"/>
        <v>184</v>
      </c>
      <c r="M162">
        <f t="shared" si="28"/>
        <v>5</v>
      </c>
      <c r="N162" t="str">
        <f t="shared" si="20"/>
        <v>05.2018</v>
      </c>
      <c r="O162" t="str">
        <f t="shared" si="21"/>
        <v/>
      </c>
      <c r="P162" t="str">
        <f t="shared" si="22"/>
        <v/>
      </c>
    </row>
    <row r="163" spans="1:16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v>4</v>
      </c>
      <c r="H163">
        <f t="shared" si="27"/>
        <v>0</v>
      </c>
      <c r="I163">
        <f t="shared" si="23"/>
        <v>195</v>
      </c>
      <c r="J163">
        <f t="shared" si="24"/>
        <v>34</v>
      </c>
      <c r="K163">
        <f t="shared" si="25"/>
        <v>27</v>
      </c>
      <c r="L163">
        <f t="shared" si="26"/>
        <v>0</v>
      </c>
      <c r="M163">
        <f t="shared" si="28"/>
        <v>5</v>
      </c>
      <c r="N163" t="str">
        <f t="shared" si="20"/>
        <v>06.2018</v>
      </c>
      <c r="O163" t="str">
        <f t="shared" si="21"/>
        <v/>
      </c>
      <c r="P163" t="str">
        <f t="shared" si="22"/>
        <v/>
      </c>
    </row>
    <row r="164" spans="1:16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v>5</v>
      </c>
      <c r="H164">
        <f t="shared" si="27"/>
        <v>0</v>
      </c>
      <c r="I164">
        <f t="shared" si="23"/>
        <v>195</v>
      </c>
      <c r="J164">
        <f t="shared" si="24"/>
        <v>34</v>
      </c>
      <c r="K164">
        <f t="shared" si="25"/>
        <v>27</v>
      </c>
      <c r="L164">
        <f t="shared" si="26"/>
        <v>0</v>
      </c>
      <c r="M164">
        <f t="shared" si="28"/>
        <v>53</v>
      </c>
      <c r="N164" t="str">
        <f t="shared" si="20"/>
        <v>06.2018</v>
      </c>
      <c r="O164">
        <f t="shared" si="21"/>
        <v>48</v>
      </c>
      <c r="P164" t="str">
        <f t="shared" si="22"/>
        <v/>
      </c>
    </row>
    <row r="165" spans="1:16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v>2</v>
      </c>
      <c r="H165">
        <f t="shared" si="27"/>
        <v>17</v>
      </c>
      <c r="I165">
        <f t="shared" si="23"/>
        <v>195</v>
      </c>
      <c r="J165">
        <f t="shared" si="24"/>
        <v>55</v>
      </c>
      <c r="K165">
        <f t="shared" si="25"/>
        <v>27</v>
      </c>
      <c r="L165">
        <f t="shared" si="26"/>
        <v>0</v>
      </c>
      <c r="M165">
        <f t="shared" si="28"/>
        <v>53</v>
      </c>
      <c r="N165" t="str">
        <f t="shared" si="20"/>
        <v>06.2018</v>
      </c>
      <c r="O165" t="str">
        <f t="shared" si="21"/>
        <v/>
      </c>
      <c r="P165" t="str">
        <f t="shared" si="22"/>
        <v/>
      </c>
    </row>
    <row r="166" spans="1:16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v>4</v>
      </c>
      <c r="H166">
        <f t="shared" si="27"/>
        <v>0</v>
      </c>
      <c r="I166">
        <f t="shared" si="23"/>
        <v>195</v>
      </c>
      <c r="J166">
        <f t="shared" si="24"/>
        <v>55</v>
      </c>
      <c r="K166">
        <f t="shared" si="25"/>
        <v>27</v>
      </c>
      <c r="L166">
        <f t="shared" si="26"/>
        <v>47</v>
      </c>
      <c r="M166">
        <f t="shared" si="28"/>
        <v>53</v>
      </c>
      <c r="N166" t="str">
        <f t="shared" si="20"/>
        <v>06.2018</v>
      </c>
      <c r="O166" t="str">
        <f t="shared" si="21"/>
        <v/>
      </c>
      <c r="P166" t="str">
        <f t="shared" si="22"/>
        <v/>
      </c>
    </row>
    <row r="167" spans="1:16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v>2</v>
      </c>
      <c r="H167">
        <f t="shared" si="27"/>
        <v>0</v>
      </c>
      <c r="I167">
        <f t="shared" si="23"/>
        <v>195</v>
      </c>
      <c r="J167">
        <f t="shared" si="24"/>
        <v>61</v>
      </c>
      <c r="K167">
        <f t="shared" si="25"/>
        <v>27</v>
      </c>
      <c r="L167">
        <f t="shared" si="26"/>
        <v>47</v>
      </c>
      <c r="M167">
        <f t="shared" si="28"/>
        <v>53</v>
      </c>
      <c r="N167" t="str">
        <f t="shared" si="20"/>
        <v>06.2018</v>
      </c>
      <c r="O167" t="str">
        <f t="shared" si="21"/>
        <v/>
      </c>
      <c r="P167" t="str">
        <f t="shared" si="22"/>
        <v/>
      </c>
    </row>
    <row r="168" spans="1:16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v>5</v>
      </c>
      <c r="H168">
        <f t="shared" si="27"/>
        <v>21</v>
      </c>
      <c r="I168">
        <f t="shared" si="23"/>
        <v>195</v>
      </c>
      <c r="J168">
        <f t="shared" si="24"/>
        <v>61</v>
      </c>
      <c r="K168">
        <f t="shared" si="25"/>
        <v>27</v>
      </c>
      <c r="L168">
        <f t="shared" si="26"/>
        <v>47</v>
      </c>
      <c r="M168">
        <f t="shared" si="28"/>
        <v>100</v>
      </c>
      <c r="N168" t="str">
        <f t="shared" si="20"/>
        <v>06.2018</v>
      </c>
      <c r="O168">
        <f t="shared" si="21"/>
        <v>47</v>
      </c>
      <c r="P168" t="str">
        <f t="shared" si="22"/>
        <v/>
      </c>
    </row>
    <row r="169" spans="1:16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v>1</v>
      </c>
      <c r="H169">
        <f t="shared" si="27"/>
        <v>0</v>
      </c>
      <c r="I169">
        <f t="shared" si="23"/>
        <v>3</v>
      </c>
      <c r="J169">
        <f t="shared" si="24"/>
        <v>61</v>
      </c>
      <c r="K169">
        <f t="shared" si="25"/>
        <v>27</v>
      </c>
      <c r="L169">
        <f t="shared" si="26"/>
        <v>47</v>
      </c>
      <c r="M169">
        <f t="shared" si="28"/>
        <v>100</v>
      </c>
      <c r="N169" t="str">
        <f t="shared" si="20"/>
        <v>07.2018</v>
      </c>
      <c r="O169" t="str">
        <f t="shared" si="21"/>
        <v/>
      </c>
      <c r="P169" t="str">
        <f t="shared" si="22"/>
        <v/>
      </c>
    </row>
    <row r="170" spans="1:16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v>2</v>
      </c>
      <c r="H170">
        <f t="shared" si="27"/>
        <v>0</v>
      </c>
      <c r="I170">
        <f t="shared" si="23"/>
        <v>3</v>
      </c>
      <c r="J170">
        <f t="shared" si="24"/>
        <v>13</v>
      </c>
      <c r="K170">
        <f t="shared" si="25"/>
        <v>27</v>
      </c>
      <c r="L170">
        <f t="shared" si="26"/>
        <v>47</v>
      </c>
      <c r="M170">
        <f t="shared" si="28"/>
        <v>100</v>
      </c>
      <c r="N170" t="str">
        <f t="shared" si="20"/>
        <v>07.2018</v>
      </c>
      <c r="O170" t="str">
        <f t="shared" si="21"/>
        <v/>
      </c>
      <c r="P170" t="str">
        <f t="shared" si="22"/>
        <v/>
      </c>
    </row>
    <row r="171" spans="1:16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v>4</v>
      </c>
      <c r="H171">
        <f t="shared" si="27"/>
        <v>0</v>
      </c>
      <c r="I171">
        <f t="shared" si="23"/>
        <v>3</v>
      </c>
      <c r="J171">
        <f t="shared" si="24"/>
        <v>13</v>
      </c>
      <c r="K171">
        <f t="shared" si="25"/>
        <v>27</v>
      </c>
      <c r="L171">
        <f t="shared" si="26"/>
        <v>65</v>
      </c>
      <c r="M171">
        <f t="shared" si="28"/>
        <v>100</v>
      </c>
      <c r="N171" t="str">
        <f t="shared" si="20"/>
        <v>07.2018</v>
      </c>
      <c r="O171" t="str">
        <f t="shared" si="21"/>
        <v/>
      </c>
      <c r="P171" t="str">
        <f t="shared" si="22"/>
        <v/>
      </c>
    </row>
    <row r="172" spans="1:16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v>5</v>
      </c>
      <c r="H172">
        <f t="shared" si="27"/>
        <v>0</v>
      </c>
      <c r="I172">
        <f t="shared" si="23"/>
        <v>3</v>
      </c>
      <c r="J172">
        <f t="shared" si="24"/>
        <v>13</v>
      </c>
      <c r="K172">
        <f t="shared" si="25"/>
        <v>27</v>
      </c>
      <c r="L172">
        <f t="shared" si="26"/>
        <v>65</v>
      </c>
      <c r="M172">
        <f t="shared" si="28"/>
        <v>125</v>
      </c>
      <c r="N172" t="str">
        <f t="shared" si="20"/>
        <v>07.2018</v>
      </c>
      <c r="O172">
        <f t="shared" si="21"/>
        <v>25</v>
      </c>
      <c r="P172" t="str">
        <f t="shared" si="22"/>
        <v/>
      </c>
    </row>
    <row r="173" spans="1:16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>
        <v>3</v>
      </c>
      <c r="H173">
        <f t="shared" si="27"/>
        <v>24</v>
      </c>
      <c r="I173">
        <f t="shared" si="23"/>
        <v>3</v>
      </c>
      <c r="J173">
        <f t="shared" si="24"/>
        <v>13</v>
      </c>
      <c r="K173">
        <f t="shared" si="25"/>
        <v>29</v>
      </c>
      <c r="L173">
        <f t="shared" si="26"/>
        <v>65</v>
      </c>
      <c r="M173">
        <f t="shared" si="28"/>
        <v>125</v>
      </c>
      <c r="N173" t="str">
        <f t="shared" si="20"/>
        <v>07.2018</v>
      </c>
      <c r="O173" t="str">
        <f t="shared" si="21"/>
        <v/>
      </c>
      <c r="P173" t="str">
        <f t="shared" si="22"/>
        <v/>
      </c>
    </row>
    <row r="174" spans="1:16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v>2</v>
      </c>
      <c r="H174">
        <f t="shared" si="27"/>
        <v>0</v>
      </c>
      <c r="I174">
        <f t="shared" si="23"/>
        <v>3</v>
      </c>
      <c r="J174">
        <f t="shared" si="24"/>
        <v>0</v>
      </c>
      <c r="K174">
        <f t="shared" si="25"/>
        <v>29</v>
      </c>
      <c r="L174">
        <f t="shared" si="26"/>
        <v>65</v>
      </c>
      <c r="M174">
        <f t="shared" si="28"/>
        <v>125</v>
      </c>
      <c r="N174" t="str">
        <f t="shared" si="20"/>
        <v>08.2018</v>
      </c>
      <c r="O174" t="str">
        <f t="shared" si="21"/>
        <v/>
      </c>
      <c r="P174" t="str">
        <f t="shared" si="22"/>
        <v/>
      </c>
    </row>
    <row r="175" spans="1:16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v>5</v>
      </c>
      <c r="H175">
        <f t="shared" si="27"/>
        <v>0</v>
      </c>
      <c r="I175">
        <f t="shared" si="23"/>
        <v>3</v>
      </c>
      <c r="J175">
        <f t="shared" si="24"/>
        <v>0</v>
      </c>
      <c r="K175">
        <f t="shared" si="25"/>
        <v>29</v>
      </c>
      <c r="L175">
        <f t="shared" si="26"/>
        <v>65</v>
      </c>
      <c r="M175">
        <f t="shared" si="28"/>
        <v>4</v>
      </c>
      <c r="N175" t="str">
        <f t="shared" si="20"/>
        <v>08.2018</v>
      </c>
      <c r="O175" t="str">
        <f t="shared" si="21"/>
        <v/>
      </c>
      <c r="P175">
        <f t="shared" si="22"/>
        <v>121</v>
      </c>
    </row>
    <row r="176" spans="1:16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v>3</v>
      </c>
      <c r="H176">
        <f t="shared" si="27"/>
        <v>0</v>
      </c>
      <c r="I176">
        <f t="shared" si="23"/>
        <v>3</v>
      </c>
      <c r="J176">
        <f t="shared" si="24"/>
        <v>0</v>
      </c>
      <c r="K176">
        <f t="shared" si="25"/>
        <v>59</v>
      </c>
      <c r="L176">
        <f t="shared" si="26"/>
        <v>65</v>
      </c>
      <c r="M176">
        <f t="shared" si="28"/>
        <v>4</v>
      </c>
      <c r="N176" t="str">
        <f t="shared" si="20"/>
        <v>08.2018</v>
      </c>
      <c r="O176" t="str">
        <f t="shared" si="21"/>
        <v/>
      </c>
      <c r="P176" t="str">
        <f t="shared" si="22"/>
        <v/>
      </c>
    </row>
    <row r="177" spans="1:16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v>1</v>
      </c>
      <c r="H177">
        <f t="shared" si="27"/>
        <v>12</v>
      </c>
      <c r="I177">
        <f t="shared" si="23"/>
        <v>49</v>
      </c>
      <c r="J177">
        <f t="shared" si="24"/>
        <v>0</v>
      </c>
      <c r="K177">
        <f t="shared" si="25"/>
        <v>59</v>
      </c>
      <c r="L177">
        <f t="shared" si="26"/>
        <v>65</v>
      </c>
      <c r="M177">
        <f t="shared" si="28"/>
        <v>4</v>
      </c>
      <c r="N177" t="str">
        <f t="shared" si="20"/>
        <v>08.2018</v>
      </c>
      <c r="O177" t="str">
        <f t="shared" si="21"/>
        <v/>
      </c>
      <c r="P177" t="str">
        <f t="shared" si="22"/>
        <v/>
      </c>
    </row>
    <row r="178" spans="1:16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v>1</v>
      </c>
      <c r="H178">
        <f t="shared" si="27"/>
        <v>0</v>
      </c>
      <c r="I178">
        <f t="shared" si="23"/>
        <v>0</v>
      </c>
      <c r="J178">
        <f t="shared" si="24"/>
        <v>0</v>
      </c>
      <c r="K178">
        <f t="shared" si="25"/>
        <v>59</v>
      </c>
      <c r="L178">
        <f t="shared" si="26"/>
        <v>65</v>
      </c>
      <c r="M178">
        <f t="shared" si="28"/>
        <v>4</v>
      </c>
      <c r="N178" t="str">
        <f t="shared" si="20"/>
        <v>08.2018</v>
      </c>
      <c r="O178" t="str">
        <f t="shared" si="21"/>
        <v/>
      </c>
      <c r="P178" t="str">
        <f t="shared" si="22"/>
        <v/>
      </c>
    </row>
    <row r="179" spans="1:16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v>4</v>
      </c>
      <c r="H179">
        <f t="shared" si="27"/>
        <v>0</v>
      </c>
      <c r="I179">
        <f t="shared" si="23"/>
        <v>0</v>
      </c>
      <c r="J179">
        <f t="shared" si="24"/>
        <v>0</v>
      </c>
      <c r="K179">
        <f t="shared" si="25"/>
        <v>59</v>
      </c>
      <c r="L179">
        <f t="shared" si="26"/>
        <v>4</v>
      </c>
      <c r="M179">
        <f t="shared" si="28"/>
        <v>4</v>
      </c>
      <c r="N179" t="str">
        <f t="shared" si="20"/>
        <v>08.2018</v>
      </c>
      <c r="O179" t="str">
        <f t="shared" si="21"/>
        <v/>
      </c>
      <c r="P179" t="str">
        <f t="shared" si="22"/>
        <v/>
      </c>
    </row>
    <row r="180" spans="1:16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v>3</v>
      </c>
      <c r="H180">
        <f t="shared" si="27"/>
        <v>0</v>
      </c>
      <c r="I180">
        <f t="shared" si="23"/>
        <v>0</v>
      </c>
      <c r="J180">
        <f t="shared" si="24"/>
        <v>0</v>
      </c>
      <c r="K180">
        <f t="shared" si="25"/>
        <v>78</v>
      </c>
      <c r="L180">
        <f t="shared" si="26"/>
        <v>4</v>
      </c>
      <c r="M180">
        <f t="shared" si="28"/>
        <v>4</v>
      </c>
      <c r="N180" t="str">
        <f t="shared" si="20"/>
        <v>08.2018</v>
      </c>
      <c r="O180" t="str">
        <f t="shared" si="21"/>
        <v/>
      </c>
      <c r="P180" t="str">
        <f t="shared" si="22"/>
        <v/>
      </c>
    </row>
    <row r="181" spans="1:16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v>5</v>
      </c>
      <c r="H181">
        <f t="shared" si="27"/>
        <v>16</v>
      </c>
      <c r="I181">
        <f t="shared" si="23"/>
        <v>0</v>
      </c>
      <c r="J181">
        <f t="shared" si="24"/>
        <v>0</v>
      </c>
      <c r="K181">
        <f t="shared" si="25"/>
        <v>78</v>
      </c>
      <c r="L181">
        <f t="shared" si="26"/>
        <v>4</v>
      </c>
      <c r="M181">
        <f t="shared" si="28"/>
        <v>26</v>
      </c>
      <c r="N181" t="str">
        <f t="shared" si="20"/>
        <v>08.2018</v>
      </c>
      <c r="O181">
        <f t="shared" si="21"/>
        <v>22</v>
      </c>
      <c r="P181" t="str">
        <f t="shared" si="22"/>
        <v/>
      </c>
    </row>
    <row r="182" spans="1:16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v>2</v>
      </c>
      <c r="H182">
        <f t="shared" si="27"/>
        <v>0</v>
      </c>
      <c r="I182">
        <f t="shared" si="23"/>
        <v>0</v>
      </c>
      <c r="J182">
        <f t="shared" si="24"/>
        <v>9</v>
      </c>
      <c r="K182">
        <f t="shared" si="25"/>
        <v>78</v>
      </c>
      <c r="L182">
        <f t="shared" si="26"/>
        <v>4</v>
      </c>
      <c r="M182">
        <f t="shared" si="28"/>
        <v>26</v>
      </c>
      <c r="N182" t="str">
        <f t="shared" si="20"/>
        <v>09.2018</v>
      </c>
      <c r="O182" t="str">
        <f t="shared" si="21"/>
        <v/>
      </c>
      <c r="P182" t="str">
        <f t="shared" si="22"/>
        <v/>
      </c>
    </row>
    <row r="183" spans="1:16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v>4</v>
      </c>
      <c r="H183">
        <f t="shared" si="27"/>
        <v>0</v>
      </c>
      <c r="I183">
        <f t="shared" si="23"/>
        <v>0</v>
      </c>
      <c r="J183">
        <f t="shared" si="24"/>
        <v>9</v>
      </c>
      <c r="K183">
        <f t="shared" si="25"/>
        <v>78</v>
      </c>
      <c r="L183">
        <f t="shared" si="26"/>
        <v>0</v>
      </c>
      <c r="M183">
        <f t="shared" si="28"/>
        <v>26</v>
      </c>
      <c r="N183" t="str">
        <f t="shared" si="20"/>
        <v>09.2018</v>
      </c>
      <c r="O183" t="str">
        <f t="shared" si="21"/>
        <v/>
      </c>
      <c r="P183" t="str">
        <f t="shared" si="22"/>
        <v/>
      </c>
    </row>
    <row r="184" spans="1:16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v>3</v>
      </c>
      <c r="H184">
        <f t="shared" si="27"/>
        <v>0</v>
      </c>
      <c r="I184">
        <f t="shared" si="23"/>
        <v>0</v>
      </c>
      <c r="J184">
        <f t="shared" si="24"/>
        <v>9</v>
      </c>
      <c r="K184">
        <f t="shared" si="25"/>
        <v>86</v>
      </c>
      <c r="L184">
        <f t="shared" si="26"/>
        <v>0</v>
      </c>
      <c r="M184">
        <f t="shared" si="28"/>
        <v>26</v>
      </c>
      <c r="N184" t="str">
        <f t="shared" si="20"/>
        <v>09.2018</v>
      </c>
      <c r="O184" t="str">
        <f t="shared" si="21"/>
        <v/>
      </c>
      <c r="P184" t="str">
        <f t="shared" si="22"/>
        <v/>
      </c>
    </row>
    <row r="185" spans="1:16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v>1</v>
      </c>
      <c r="H185">
        <f t="shared" si="27"/>
        <v>14</v>
      </c>
      <c r="I185">
        <f t="shared" si="23"/>
        <v>47</v>
      </c>
      <c r="J185">
        <f t="shared" si="24"/>
        <v>9</v>
      </c>
      <c r="K185">
        <f t="shared" si="25"/>
        <v>86</v>
      </c>
      <c r="L185">
        <f t="shared" si="26"/>
        <v>0</v>
      </c>
      <c r="M185">
        <f t="shared" si="28"/>
        <v>26</v>
      </c>
      <c r="N185" t="str">
        <f t="shared" si="20"/>
        <v>09.2018</v>
      </c>
      <c r="O185" t="str">
        <f t="shared" si="21"/>
        <v/>
      </c>
      <c r="P185" t="str">
        <f t="shared" si="22"/>
        <v/>
      </c>
    </row>
    <row r="186" spans="1:16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v>3</v>
      </c>
      <c r="H186">
        <f t="shared" si="27"/>
        <v>0</v>
      </c>
      <c r="I186">
        <f t="shared" si="23"/>
        <v>47</v>
      </c>
      <c r="J186">
        <f t="shared" si="24"/>
        <v>9</v>
      </c>
      <c r="K186">
        <f t="shared" si="25"/>
        <v>4</v>
      </c>
      <c r="L186">
        <f t="shared" si="26"/>
        <v>0</v>
      </c>
      <c r="M186">
        <f t="shared" si="28"/>
        <v>26</v>
      </c>
      <c r="N186" t="str">
        <f t="shared" si="20"/>
        <v>09.2018</v>
      </c>
      <c r="O186" t="str">
        <f t="shared" si="21"/>
        <v/>
      </c>
      <c r="P186" t="str">
        <f t="shared" si="22"/>
        <v/>
      </c>
    </row>
    <row r="187" spans="1:16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v>5</v>
      </c>
      <c r="H187">
        <f t="shared" si="27"/>
        <v>0</v>
      </c>
      <c r="I187">
        <f t="shared" si="23"/>
        <v>47</v>
      </c>
      <c r="J187">
        <f t="shared" si="24"/>
        <v>9</v>
      </c>
      <c r="K187">
        <f t="shared" si="25"/>
        <v>4</v>
      </c>
      <c r="L187">
        <f t="shared" si="26"/>
        <v>0</v>
      </c>
      <c r="M187">
        <f t="shared" si="28"/>
        <v>0</v>
      </c>
      <c r="N187" t="str">
        <f t="shared" si="20"/>
        <v>09.2018</v>
      </c>
      <c r="O187" t="str">
        <f t="shared" si="21"/>
        <v/>
      </c>
      <c r="P187">
        <f t="shared" si="22"/>
        <v>26</v>
      </c>
    </row>
    <row r="188" spans="1:16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v>1</v>
      </c>
      <c r="H188">
        <f t="shared" si="27"/>
        <v>0</v>
      </c>
      <c r="I188">
        <f t="shared" si="23"/>
        <v>71</v>
      </c>
      <c r="J188">
        <f t="shared" si="24"/>
        <v>9</v>
      </c>
      <c r="K188">
        <f t="shared" si="25"/>
        <v>4</v>
      </c>
      <c r="L188">
        <f t="shared" si="26"/>
        <v>0</v>
      </c>
      <c r="M188">
        <f t="shared" si="28"/>
        <v>0</v>
      </c>
      <c r="N188" t="str">
        <f t="shared" si="20"/>
        <v>09.2018</v>
      </c>
      <c r="O188" t="str">
        <f t="shared" si="21"/>
        <v/>
      </c>
      <c r="P188" t="str">
        <f t="shared" si="22"/>
        <v/>
      </c>
    </row>
    <row r="189" spans="1:16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v>2</v>
      </c>
      <c r="H189">
        <f t="shared" si="27"/>
        <v>0</v>
      </c>
      <c r="I189">
        <f t="shared" si="23"/>
        <v>71</v>
      </c>
      <c r="J189">
        <f t="shared" si="24"/>
        <v>45</v>
      </c>
      <c r="K189">
        <f t="shared" si="25"/>
        <v>4</v>
      </c>
      <c r="L189">
        <f t="shared" si="26"/>
        <v>0</v>
      </c>
      <c r="M189">
        <f t="shared" si="28"/>
        <v>0</v>
      </c>
      <c r="N189" t="str">
        <f t="shared" si="20"/>
        <v>09.2018</v>
      </c>
      <c r="O189" t="str">
        <f t="shared" si="21"/>
        <v/>
      </c>
      <c r="P189" t="str">
        <f t="shared" si="22"/>
        <v/>
      </c>
    </row>
    <row r="190" spans="1:16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v>4</v>
      </c>
      <c r="H190">
        <f t="shared" si="27"/>
        <v>18</v>
      </c>
      <c r="I190">
        <f t="shared" si="23"/>
        <v>71</v>
      </c>
      <c r="J190">
        <f t="shared" si="24"/>
        <v>45</v>
      </c>
      <c r="K190">
        <f t="shared" si="25"/>
        <v>4</v>
      </c>
      <c r="L190">
        <f t="shared" si="26"/>
        <v>6</v>
      </c>
      <c r="M190">
        <f t="shared" si="28"/>
        <v>0</v>
      </c>
      <c r="N190" t="str">
        <f t="shared" si="20"/>
        <v>09.2018</v>
      </c>
      <c r="O190" t="str">
        <f t="shared" si="21"/>
        <v/>
      </c>
      <c r="P190" t="str">
        <f t="shared" si="22"/>
        <v/>
      </c>
    </row>
    <row r="191" spans="1:16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v>2</v>
      </c>
      <c r="H191">
        <f t="shared" si="27"/>
        <v>0</v>
      </c>
      <c r="I191">
        <f t="shared" si="23"/>
        <v>71</v>
      </c>
      <c r="J191">
        <f t="shared" si="24"/>
        <v>0</v>
      </c>
      <c r="K191">
        <f t="shared" si="25"/>
        <v>4</v>
      </c>
      <c r="L191">
        <f t="shared" si="26"/>
        <v>6</v>
      </c>
      <c r="M191">
        <f t="shared" si="28"/>
        <v>0</v>
      </c>
      <c r="N191" t="str">
        <f t="shared" si="20"/>
        <v>10.2018</v>
      </c>
      <c r="O191" t="str">
        <f t="shared" si="21"/>
        <v/>
      </c>
      <c r="P191" t="str">
        <f t="shared" si="22"/>
        <v/>
      </c>
    </row>
    <row r="192" spans="1:16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v>1</v>
      </c>
      <c r="H192">
        <f t="shared" si="27"/>
        <v>0</v>
      </c>
      <c r="I192">
        <f t="shared" si="23"/>
        <v>89</v>
      </c>
      <c r="J192">
        <f t="shared" si="24"/>
        <v>0</v>
      </c>
      <c r="K192">
        <f t="shared" si="25"/>
        <v>4</v>
      </c>
      <c r="L192">
        <f t="shared" si="26"/>
        <v>6</v>
      </c>
      <c r="M192">
        <f t="shared" si="28"/>
        <v>0</v>
      </c>
      <c r="N192" t="str">
        <f t="shared" si="20"/>
        <v>10.2018</v>
      </c>
      <c r="O192" t="str">
        <f t="shared" si="21"/>
        <v/>
      </c>
      <c r="P192" t="str">
        <f t="shared" si="22"/>
        <v/>
      </c>
    </row>
    <row r="193" spans="1:16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>
        <v>5</v>
      </c>
      <c r="H193">
        <f t="shared" si="27"/>
        <v>25</v>
      </c>
      <c r="I193">
        <f t="shared" si="23"/>
        <v>89</v>
      </c>
      <c r="J193">
        <f t="shared" si="24"/>
        <v>0</v>
      </c>
      <c r="K193">
        <f t="shared" si="25"/>
        <v>4</v>
      </c>
      <c r="L193">
        <f t="shared" si="26"/>
        <v>6</v>
      </c>
      <c r="M193">
        <f t="shared" si="28"/>
        <v>20</v>
      </c>
      <c r="N193" t="str">
        <f t="shared" si="20"/>
        <v>10.2018</v>
      </c>
      <c r="O193">
        <f t="shared" si="21"/>
        <v>20</v>
      </c>
      <c r="P193" t="str">
        <f t="shared" si="22"/>
        <v/>
      </c>
    </row>
    <row r="194" spans="1:16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v>3</v>
      </c>
      <c r="H194">
        <f t="shared" si="27"/>
        <v>0</v>
      </c>
      <c r="I194">
        <f t="shared" si="23"/>
        <v>89</v>
      </c>
      <c r="J194">
        <f t="shared" si="24"/>
        <v>0</v>
      </c>
      <c r="K194">
        <f t="shared" si="25"/>
        <v>0</v>
      </c>
      <c r="L194">
        <f t="shared" si="26"/>
        <v>6</v>
      </c>
      <c r="M194">
        <f t="shared" si="28"/>
        <v>20</v>
      </c>
      <c r="N194" t="str">
        <f t="shared" si="20"/>
        <v>11.2018</v>
      </c>
      <c r="O194" t="str">
        <f t="shared" si="21"/>
        <v/>
      </c>
      <c r="P194" t="str">
        <f t="shared" si="22"/>
        <v/>
      </c>
    </row>
    <row r="195" spans="1:16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v>5</v>
      </c>
      <c r="H195">
        <f t="shared" si="27"/>
        <v>20</v>
      </c>
      <c r="I195">
        <f t="shared" si="23"/>
        <v>89</v>
      </c>
      <c r="J195">
        <f t="shared" si="24"/>
        <v>0</v>
      </c>
      <c r="K195">
        <f t="shared" si="25"/>
        <v>0</v>
      </c>
      <c r="L195">
        <f t="shared" si="26"/>
        <v>6</v>
      </c>
      <c r="M195">
        <f t="shared" si="28"/>
        <v>68</v>
      </c>
      <c r="N195" t="str">
        <f t="shared" ref="N195:N203" si="29">TEXT(A195,"MM.RRRR")</f>
        <v>11.2018</v>
      </c>
      <c r="O195">
        <f t="shared" ref="O195:O203" si="30">IF(AND($D195="Z",$C195="T5"),$E195,"")</f>
        <v>48</v>
      </c>
      <c r="P195" t="str">
        <f t="shared" ref="P195:P203" si="31">IF(AND($D195="W",$C195="T5"),$E195,"")</f>
        <v/>
      </c>
    </row>
    <row r="196" spans="1:16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v>5</v>
      </c>
      <c r="H196">
        <f t="shared" si="27"/>
        <v>0</v>
      </c>
      <c r="I196">
        <f t="shared" ref="I196:I203" si="32">IF($C196=I$1,IF($D196="Z",I195+$E196,I195-$E196),I195)</f>
        <v>89</v>
      </c>
      <c r="J196">
        <f t="shared" ref="J196:J203" si="33">IF($C196=J$1,IF($D196="Z",J195+$E196,J195-$E196),J195)</f>
        <v>0</v>
      </c>
      <c r="K196">
        <f t="shared" ref="K196:K203" si="34">IF($C196=K$1,IF($D196="Z",K195+$E196,K195-$E196),K195)</f>
        <v>0</v>
      </c>
      <c r="L196">
        <f t="shared" ref="L196:L203" si="35">IF($C196=L$1,IF($D196="Z",L195+$E196,L195-$E196),L195)</f>
        <v>6</v>
      </c>
      <c r="M196">
        <f t="shared" si="28"/>
        <v>4</v>
      </c>
      <c r="N196" t="str">
        <f t="shared" si="29"/>
        <v>11.2018</v>
      </c>
      <c r="O196" t="str">
        <f t="shared" si="30"/>
        <v/>
      </c>
      <c r="P196">
        <f t="shared" si="31"/>
        <v>64</v>
      </c>
    </row>
    <row r="197" spans="1:16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v>4</v>
      </c>
      <c r="H197">
        <f t="shared" si="27"/>
        <v>0</v>
      </c>
      <c r="I197">
        <f t="shared" si="32"/>
        <v>89</v>
      </c>
      <c r="J197">
        <f t="shared" si="33"/>
        <v>0</v>
      </c>
      <c r="K197">
        <f t="shared" si="34"/>
        <v>0</v>
      </c>
      <c r="L197">
        <f t="shared" si="35"/>
        <v>49</v>
      </c>
      <c r="M197">
        <f t="shared" si="28"/>
        <v>4</v>
      </c>
      <c r="N197" t="str">
        <f t="shared" si="29"/>
        <v>11.2018</v>
      </c>
      <c r="O197" t="str">
        <f t="shared" si="30"/>
        <v/>
      </c>
      <c r="P197" t="str">
        <f t="shared" si="31"/>
        <v/>
      </c>
    </row>
    <row r="198" spans="1:16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v>2</v>
      </c>
      <c r="H198">
        <f t="shared" si="27"/>
        <v>23</v>
      </c>
      <c r="I198">
        <f t="shared" si="32"/>
        <v>89</v>
      </c>
      <c r="J198">
        <f t="shared" si="33"/>
        <v>24</v>
      </c>
      <c r="K198">
        <f t="shared" si="34"/>
        <v>0</v>
      </c>
      <c r="L198">
        <f t="shared" si="35"/>
        <v>49</v>
      </c>
      <c r="M198">
        <f t="shared" si="28"/>
        <v>4</v>
      </c>
      <c r="N198" t="str">
        <f t="shared" si="29"/>
        <v>11.2018</v>
      </c>
      <c r="O198" t="str">
        <f t="shared" si="30"/>
        <v/>
      </c>
      <c r="P198" t="str">
        <f t="shared" si="31"/>
        <v/>
      </c>
    </row>
    <row r="199" spans="1:16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v>5</v>
      </c>
      <c r="H199">
        <f t="shared" ref="H199:H203" si="36">IF(A199&lt;&gt;A200,A200-A199-1,0)</f>
        <v>0</v>
      </c>
      <c r="I199">
        <f t="shared" si="32"/>
        <v>89</v>
      </c>
      <c r="J199">
        <f t="shared" si="33"/>
        <v>24</v>
      </c>
      <c r="K199">
        <f t="shared" si="34"/>
        <v>0</v>
      </c>
      <c r="L199">
        <f t="shared" si="35"/>
        <v>49</v>
      </c>
      <c r="M199">
        <f t="shared" si="28"/>
        <v>0</v>
      </c>
      <c r="N199" t="str">
        <f t="shared" si="29"/>
        <v>12.2018</v>
      </c>
      <c r="O199" t="str">
        <f t="shared" si="30"/>
        <v/>
      </c>
      <c r="P199">
        <f t="shared" si="31"/>
        <v>4</v>
      </c>
    </row>
    <row r="200" spans="1:16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v>3</v>
      </c>
      <c r="H200">
        <f t="shared" si="36"/>
        <v>0</v>
      </c>
      <c r="I200">
        <f t="shared" si="32"/>
        <v>89</v>
      </c>
      <c r="J200">
        <f t="shared" si="33"/>
        <v>24</v>
      </c>
      <c r="K200">
        <f t="shared" si="34"/>
        <v>35</v>
      </c>
      <c r="L200">
        <f t="shared" si="35"/>
        <v>49</v>
      </c>
      <c r="M200">
        <f t="shared" si="28"/>
        <v>0</v>
      </c>
      <c r="N200" t="str">
        <f t="shared" si="29"/>
        <v>12.2018</v>
      </c>
      <c r="O200" t="str">
        <f t="shared" si="30"/>
        <v/>
      </c>
      <c r="P200" t="str">
        <f t="shared" si="31"/>
        <v/>
      </c>
    </row>
    <row r="201" spans="1:16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v>1</v>
      </c>
      <c r="H201">
        <f t="shared" si="36"/>
        <v>0</v>
      </c>
      <c r="I201">
        <f t="shared" si="32"/>
        <v>130</v>
      </c>
      <c r="J201">
        <f t="shared" si="33"/>
        <v>24</v>
      </c>
      <c r="K201">
        <f t="shared" si="34"/>
        <v>35</v>
      </c>
      <c r="L201">
        <f t="shared" si="35"/>
        <v>49</v>
      </c>
      <c r="M201">
        <f t="shared" si="28"/>
        <v>0</v>
      </c>
      <c r="N201" t="str">
        <f t="shared" si="29"/>
        <v>12.2018</v>
      </c>
      <c r="O201" t="str">
        <f t="shared" si="30"/>
        <v/>
      </c>
      <c r="P201" t="str">
        <f t="shared" si="31"/>
        <v/>
      </c>
    </row>
    <row r="202" spans="1:16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v>4</v>
      </c>
      <c r="H202">
        <f t="shared" si="36"/>
        <v>0</v>
      </c>
      <c r="I202">
        <f t="shared" si="32"/>
        <v>130</v>
      </c>
      <c r="J202">
        <f t="shared" si="33"/>
        <v>24</v>
      </c>
      <c r="K202">
        <f t="shared" si="34"/>
        <v>35</v>
      </c>
      <c r="L202">
        <f t="shared" si="35"/>
        <v>72</v>
      </c>
      <c r="M202">
        <f t="shared" si="28"/>
        <v>0</v>
      </c>
      <c r="N202" t="str">
        <f t="shared" si="29"/>
        <v>12.2018</v>
      </c>
      <c r="O202" t="str">
        <f t="shared" si="30"/>
        <v/>
      </c>
      <c r="P202" t="str">
        <f t="shared" si="31"/>
        <v/>
      </c>
    </row>
    <row r="203" spans="1:16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v>2</v>
      </c>
      <c r="H203">
        <f t="shared" si="36"/>
        <v>-43453</v>
      </c>
      <c r="I203">
        <f t="shared" si="32"/>
        <v>130</v>
      </c>
      <c r="J203">
        <f t="shared" si="33"/>
        <v>70</v>
      </c>
      <c r="K203">
        <f t="shared" si="34"/>
        <v>35</v>
      </c>
      <c r="L203">
        <f t="shared" si="35"/>
        <v>72</v>
      </c>
      <c r="M203">
        <f t="shared" si="28"/>
        <v>0</v>
      </c>
      <c r="N203" t="str">
        <f t="shared" si="29"/>
        <v>12.2018</v>
      </c>
      <c r="O203" t="str">
        <f t="shared" si="30"/>
        <v/>
      </c>
      <c r="P203" t="str">
        <f t="shared" si="31"/>
        <v/>
      </c>
    </row>
  </sheetData>
  <autoFilter ref="B1:B203" xr:uid="{8F4AF5F5-1961-466A-A7D6-9D71A2BD9BB4}"/>
  <hyperlinks>
    <hyperlink ref="S7" r:id="rId2" display="T@ - 48" xr:uid="{86355E23-B571-40DB-8333-7A56B5DD1F6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D92A-AAD4-41EA-81BD-AE80EB9FD9AC}">
  <dimension ref="A1:L203"/>
  <sheetViews>
    <sheetView tabSelected="1" workbookViewId="0">
      <selection activeCell="K4" sqref="K4"/>
    </sheetView>
  </sheetViews>
  <sheetFormatPr defaultRowHeight="15" x14ac:dyDescent="0.25"/>
  <cols>
    <col min="1" max="1" width="10.140625" bestFit="1" customWidth="1"/>
    <col min="6" max="6" width="21.85546875" bestFit="1" customWidth="1"/>
    <col min="11" max="1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500000</v>
      </c>
    </row>
    <row r="2" spans="1:12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f>IF(D2="Z",G1-(E2*F2),G1+E2*F2)</f>
        <v>499760</v>
      </c>
      <c r="J2" t="s">
        <v>75</v>
      </c>
      <c r="K2" s="1">
        <v>43452</v>
      </c>
      <c r="L2">
        <v>545844</v>
      </c>
    </row>
    <row r="3" spans="1:12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 t="shared" ref="G3:G66" si="0">IF(D3="Z",G2-(E3*F3),G2+E3*F3)</f>
        <v>498160</v>
      </c>
      <c r="J3" t="s">
        <v>76</v>
      </c>
      <c r="K3">
        <v>6399</v>
      </c>
    </row>
    <row r="4" spans="1:12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si="0"/>
        <v>497780</v>
      </c>
    </row>
    <row r="5" spans="1:12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0"/>
        <v>496790</v>
      </c>
    </row>
    <row r="6" spans="1:12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0"/>
        <v>495715</v>
      </c>
    </row>
    <row r="7" spans="1:12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0"/>
        <v>497571</v>
      </c>
    </row>
    <row r="8" spans="1:12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0"/>
        <v>497207</v>
      </c>
    </row>
    <row r="9" spans="1:12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0"/>
        <v>495183</v>
      </c>
    </row>
    <row r="10" spans="1:12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0"/>
        <v>495155</v>
      </c>
    </row>
    <row r="11" spans="1:12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>
        <f t="shared" si="0"/>
        <v>493601</v>
      </c>
    </row>
    <row r="12" spans="1:12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0"/>
        <v>494977</v>
      </c>
    </row>
    <row r="13" spans="1:12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0"/>
        <v>495471</v>
      </c>
    </row>
    <row r="14" spans="1:12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0"/>
        <v>494940</v>
      </c>
    </row>
    <row r="15" spans="1:12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0"/>
        <v>494644</v>
      </c>
    </row>
    <row r="16" spans="1:12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0"/>
        <v>497694</v>
      </c>
    </row>
    <row r="17" spans="1:7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0"/>
        <v>497054</v>
      </c>
    </row>
    <row r="18" spans="1:7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0"/>
        <v>496998</v>
      </c>
    </row>
    <row r="19" spans="1:7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0"/>
        <v>496758</v>
      </c>
    </row>
    <row r="20" spans="1:7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0"/>
        <v>496842</v>
      </c>
    </row>
    <row r="21" spans="1:7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0"/>
        <v>496367</v>
      </c>
    </row>
    <row r="22" spans="1:7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0"/>
        <v>495113</v>
      </c>
    </row>
    <row r="23" spans="1:7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0"/>
        <v>496373</v>
      </c>
    </row>
    <row r="24" spans="1:7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0"/>
        <v>496043</v>
      </c>
    </row>
    <row r="25" spans="1:7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0"/>
        <v>494608</v>
      </c>
    </row>
    <row r="26" spans="1:7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0"/>
        <v>498332</v>
      </c>
    </row>
    <row r="27" spans="1:7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0"/>
        <v>498102</v>
      </c>
    </row>
    <row r="28" spans="1:7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0"/>
        <v>498254</v>
      </c>
    </row>
    <row r="29" spans="1:7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0"/>
        <v>495734</v>
      </c>
    </row>
    <row r="30" spans="1:7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0"/>
        <v>495510</v>
      </c>
    </row>
    <row r="31" spans="1:7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0"/>
        <v>495149</v>
      </c>
    </row>
    <row r="32" spans="1:7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0"/>
        <v>497165</v>
      </c>
    </row>
    <row r="33" spans="1:7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0"/>
        <v>500945</v>
      </c>
    </row>
    <row r="34" spans="1:7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0"/>
        <v>499097</v>
      </c>
    </row>
    <row r="35" spans="1:7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0"/>
        <v>498239</v>
      </c>
    </row>
    <row r="36" spans="1:7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0"/>
        <v>498158</v>
      </c>
    </row>
    <row r="37" spans="1:7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0"/>
        <v>498274</v>
      </c>
    </row>
    <row r="38" spans="1:7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0"/>
        <v>498718</v>
      </c>
    </row>
    <row r="39" spans="1:7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0"/>
        <v>497248</v>
      </c>
    </row>
    <row r="40" spans="1:7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0"/>
        <v>495136</v>
      </c>
    </row>
    <row r="41" spans="1:7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0"/>
        <v>498080</v>
      </c>
    </row>
    <row r="42" spans="1:7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0"/>
        <v>496016</v>
      </c>
    </row>
    <row r="43" spans="1:7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0"/>
        <v>507476</v>
      </c>
    </row>
    <row r="44" spans="1:7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0"/>
        <v>507260</v>
      </c>
    </row>
    <row r="45" spans="1:7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0"/>
        <v>504920</v>
      </c>
    </row>
    <row r="46" spans="1:7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0"/>
        <v>504591</v>
      </c>
    </row>
    <row r="47" spans="1:7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0"/>
        <v>504843</v>
      </c>
    </row>
    <row r="48" spans="1:7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0"/>
        <v>504691</v>
      </c>
    </row>
    <row r="49" spans="1:7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0"/>
        <v>504625</v>
      </c>
    </row>
    <row r="50" spans="1:7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0"/>
        <v>502206</v>
      </c>
    </row>
    <row r="51" spans="1:7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0"/>
        <v>500446</v>
      </c>
    </row>
    <row r="52" spans="1:7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0"/>
        <v>500986</v>
      </c>
    </row>
    <row r="53" spans="1:7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0"/>
        <v>500186</v>
      </c>
    </row>
    <row r="54" spans="1:7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0"/>
        <v>499997</v>
      </c>
    </row>
    <row r="55" spans="1:7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0"/>
        <v>499589</v>
      </c>
    </row>
    <row r="56" spans="1:7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0"/>
        <v>499613</v>
      </c>
    </row>
    <row r="57" spans="1:7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0"/>
        <v>499347</v>
      </c>
    </row>
    <row r="58" spans="1:7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0"/>
        <v>498818</v>
      </c>
    </row>
    <row r="59" spans="1:7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0"/>
        <v>498730</v>
      </c>
    </row>
    <row r="60" spans="1:7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0"/>
        <v>497608</v>
      </c>
    </row>
    <row r="61" spans="1:7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0"/>
        <v>496378</v>
      </c>
    </row>
    <row r="62" spans="1:7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0"/>
        <v>505884</v>
      </c>
    </row>
    <row r="63" spans="1:7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0"/>
        <v>506016</v>
      </c>
    </row>
    <row r="64" spans="1:7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0"/>
        <v>505676</v>
      </c>
    </row>
    <row r="65" spans="1:7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0"/>
        <v>505584</v>
      </c>
    </row>
    <row r="66" spans="1:7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0"/>
        <v>508033</v>
      </c>
    </row>
    <row r="67" spans="1:7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ref="G67:G130" si="1">IF(D67="Z",G66-(E67*F67),G66+E67*F67)</f>
        <v>506053</v>
      </c>
    </row>
    <row r="68" spans="1:7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si="1"/>
        <v>505455</v>
      </c>
    </row>
    <row r="69" spans="1:7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1"/>
        <v>504575</v>
      </c>
    </row>
    <row r="70" spans="1:7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1"/>
        <v>504197</v>
      </c>
    </row>
    <row r="71" spans="1:7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1"/>
        <v>503105</v>
      </c>
    </row>
    <row r="72" spans="1:7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1"/>
        <v>502475</v>
      </c>
    </row>
    <row r="73" spans="1:7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1"/>
        <v>500759</v>
      </c>
    </row>
    <row r="74" spans="1:7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1"/>
        <v>507367</v>
      </c>
    </row>
    <row r="75" spans="1:7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1"/>
        <v>505123</v>
      </c>
    </row>
    <row r="76" spans="1:7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1"/>
        <v>505018</v>
      </c>
    </row>
    <row r="77" spans="1:7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1"/>
        <v>511826</v>
      </c>
    </row>
    <row r="78" spans="1:7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1"/>
        <v>511462</v>
      </c>
    </row>
    <row r="79" spans="1:7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1"/>
        <v>511522</v>
      </c>
    </row>
    <row r="80" spans="1:7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1"/>
        <v>513070</v>
      </c>
    </row>
    <row r="81" spans="1:7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1"/>
        <v>512830</v>
      </c>
    </row>
    <row r="82" spans="1:7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1"/>
        <v>512550</v>
      </c>
    </row>
    <row r="83" spans="1:7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1"/>
        <v>513804</v>
      </c>
    </row>
    <row r="84" spans="1:7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1"/>
        <v>512509</v>
      </c>
    </row>
    <row r="85" spans="1:7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1"/>
        <v>511749</v>
      </c>
    </row>
    <row r="86" spans="1:7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1"/>
        <v>512505</v>
      </c>
    </row>
    <row r="87" spans="1:7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1"/>
        <v>512699</v>
      </c>
    </row>
    <row r="88" spans="1:7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1"/>
        <v>512459</v>
      </c>
    </row>
    <row r="89" spans="1:7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1"/>
        <v>512339</v>
      </c>
    </row>
    <row r="90" spans="1:7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1"/>
        <v>512299</v>
      </c>
    </row>
    <row r="91" spans="1:7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1"/>
        <v>513331</v>
      </c>
    </row>
    <row r="92" spans="1:7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1"/>
        <v>516741</v>
      </c>
    </row>
    <row r="93" spans="1:7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1"/>
        <v>515487</v>
      </c>
    </row>
    <row r="94" spans="1:7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1"/>
        <v>515188</v>
      </c>
    </row>
    <row r="95" spans="1:7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1"/>
        <v>512931</v>
      </c>
    </row>
    <row r="96" spans="1:7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1"/>
        <v>512943</v>
      </c>
    </row>
    <row r="97" spans="1:7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1"/>
        <v>516955</v>
      </c>
    </row>
    <row r="98" spans="1:7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1"/>
        <v>514645</v>
      </c>
    </row>
    <row r="99" spans="1:7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1"/>
        <v>514120</v>
      </c>
    </row>
    <row r="100" spans="1:7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1"/>
        <v>513870</v>
      </c>
    </row>
    <row r="101" spans="1:7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1"/>
        <v>515276</v>
      </c>
    </row>
    <row r="102" spans="1:7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1"/>
        <v>515100</v>
      </c>
    </row>
    <row r="103" spans="1:7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1"/>
        <v>514600</v>
      </c>
    </row>
    <row r="104" spans="1:7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1"/>
        <v>514288</v>
      </c>
    </row>
    <row r="105" spans="1:7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1"/>
        <v>511498</v>
      </c>
    </row>
    <row r="106" spans="1:7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1"/>
        <v>523098</v>
      </c>
    </row>
    <row r="107" spans="1:7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1"/>
        <v>522547</v>
      </c>
    </row>
    <row r="108" spans="1:7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1"/>
        <v>522717</v>
      </c>
    </row>
    <row r="109" spans="1:7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1"/>
        <v>522959</v>
      </c>
    </row>
    <row r="110" spans="1:7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1"/>
        <v>522145</v>
      </c>
    </row>
    <row r="111" spans="1:7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1"/>
        <v>521445</v>
      </c>
    </row>
    <row r="112" spans="1:7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1"/>
        <v>519597</v>
      </c>
    </row>
    <row r="113" spans="1:7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1"/>
        <v>520631</v>
      </c>
    </row>
    <row r="114" spans="1:7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1"/>
        <v>523463</v>
      </c>
    </row>
    <row r="115" spans="1:7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1"/>
        <v>523043</v>
      </c>
    </row>
    <row r="116" spans="1:7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1"/>
        <v>522393</v>
      </c>
    </row>
    <row r="117" spans="1:7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1"/>
        <v>522177</v>
      </c>
    </row>
    <row r="118" spans="1:7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1"/>
        <v>519593</v>
      </c>
    </row>
    <row r="119" spans="1:7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1"/>
        <v>519299</v>
      </c>
    </row>
    <row r="120" spans="1:7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1"/>
        <v>519127</v>
      </c>
    </row>
    <row r="121" spans="1:7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1"/>
        <v>519811</v>
      </c>
    </row>
    <row r="122" spans="1:7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1"/>
        <v>517861</v>
      </c>
    </row>
    <row r="123" spans="1:7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1"/>
        <v>518239</v>
      </c>
    </row>
    <row r="124" spans="1:7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1"/>
        <v>515702</v>
      </c>
    </row>
    <row r="125" spans="1:7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1"/>
        <v>515763</v>
      </c>
    </row>
    <row r="126" spans="1:7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1"/>
        <v>520173</v>
      </c>
    </row>
    <row r="127" spans="1:7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1"/>
        <v>520053</v>
      </c>
    </row>
    <row r="128" spans="1:7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1"/>
        <v>518541</v>
      </c>
    </row>
    <row r="129" spans="1:7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1"/>
        <v>518085</v>
      </c>
    </row>
    <row r="130" spans="1:7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1"/>
        <v>531351</v>
      </c>
    </row>
    <row r="131" spans="1:7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ref="G131:G194" si="2">IF(D131="Z",G130-(E131*F131),G130+E131*F131)</f>
        <v>530895</v>
      </c>
    </row>
    <row r="132" spans="1:7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si="2"/>
        <v>531015</v>
      </c>
    </row>
    <row r="133" spans="1:7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2"/>
        <v>530807</v>
      </c>
    </row>
    <row r="134" spans="1:7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2"/>
        <v>528299</v>
      </c>
    </row>
    <row r="135" spans="1:7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2"/>
        <v>532023</v>
      </c>
    </row>
    <row r="136" spans="1:7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2"/>
        <v>533651</v>
      </c>
    </row>
    <row r="137" spans="1:7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2"/>
        <v>533483</v>
      </c>
    </row>
    <row r="138" spans="1:7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2"/>
        <v>533093</v>
      </c>
    </row>
    <row r="139" spans="1:7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2"/>
        <v>533663</v>
      </c>
    </row>
    <row r="140" spans="1:7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2"/>
        <v>535049</v>
      </c>
    </row>
    <row r="141" spans="1:7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2"/>
        <v>534509</v>
      </c>
    </row>
    <row r="142" spans="1:7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2"/>
        <v>534395</v>
      </c>
    </row>
    <row r="143" spans="1:7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2"/>
        <v>534363</v>
      </c>
    </row>
    <row r="144" spans="1:7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2"/>
        <v>534513</v>
      </c>
    </row>
    <row r="145" spans="1:7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2"/>
        <v>530721</v>
      </c>
    </row>
    <row r="146" spans="1:7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2"/>
        <v>529293</v>
      </c>
    </row>
    <row r="147" spans="1:7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2"/>
        <v>531008</v>
      </c>
    </row>
    <row r="148" spans="1:7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2"/>
        <v>530928</v>
      </c>
    </row>
    <row r="149" spans="1:7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2"/>
        <v>529941</v>
      </c>
    </row>
    <row r="150" spans="1:7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2"/>
        <v>526773</v>
      </c>
    </row>
    <row r="151" spans="1:7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2"/>
        <v>528745</v>
      </c>
    </row>
    <row r="152" spans="1:7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2"/>
        <v>528700</v>
      </c>
    </row>
    <row r="153" spans="1:7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2"/>
        <v>530080</v>
      </c>
    </row>
    <row r="154" spans="1:7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2"/>
        <v>526895</v>
      </c>
    </row>
    <row r="155" spans="1:7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2"/>
        <v>526767</v>
      </c>
    </row>
    <row r="156" spans="1:7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2"/>
        <v>526582</v>
      </c>
    </row>
    <row r="157" spans="1:7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2"/>
        <v>526614</v>
      </c>
    </row>
    <row r="158" spans="1:7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2"/>
        <v>526376</v>
      </c>
    </row>
    <row r="159" spans="1:7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2"/>
        <v>524665</v>
      </c>
    </row>
    <row r="160" spans="1:7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2"/>
        <v>523849</v>
      </c>
    </row>
    <row r="161" spans="1:7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2"/>
        <v>523309</v>
      </c>
    </row>
    <row r="162" spans="1:7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2"/>
        <v>522989</v>
      </c>
    </row>
    <row r="163" spans="1:7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2"/>
        <v>541205</v>
      </c>
    </row>
    <row r="164" spans="1:7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2"/>
        <v>539381</v>
      </c>
    </row>
    <row r="165" spans="1:7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2"/>
        <v>538898</v>
      </c>
    </row>
    <row r="166" spans="1:7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2"/>
        <v>535796</v>
      </c>
    </row>
    <row r="167" spans="1:7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2"/>
        <v>535646</v>
      </c>
    </row>
    <row r="168" spans="1:7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2"/>
        <v>533719</v>
      </c>
    </row>
    <row r="169" spans="1:7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2"/>
        <v>536023</v>
      </c>
    </row>
    <row r="170" spans="1:7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2"/>
        <v>537799</v>
      </c>
    </row>
    <row r="171" spans="1:7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2"/>
        <v>536683</v>
      </c>
    </row>
    <row r="172" spans="1:7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2"/>
        <v>535708</v>
      </c>
    </row>
    <row r="173" spans="1:7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>
        <f t="shared" si="2"/>
        <v>535668</v>
      </c>
    </row>
    <row r="174" spans="1:7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2"/>
        <v>536162</v>
      </c>
    </row>
    <row r="175" spans="1:7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2"/>
        <v>543785</v>
      </c>
    </row>
    <row r="176" spans="1:7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2"/>
        <v>543215</v>
      </c>
    </row>
    <row r="177" spans="1:7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2"/>
        <v>542847</v>
      </c>
    </row>
    <row r="178" spans="1:7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2"/>
        <v>543386</v>
      </c>
    </row>
    <row r="179" spans="1:7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2"/>
        <v>548876</v>
      </c>
    </row>
    <row r="180" spans="1:7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2"/>
        <v>548458</v>
      </c>
    </row>
    <row r="181" spans="1:7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2"/>
        <v>547490</v>
      </c>
    </row>
    <row r="182" spans="1:7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2"/>
        <v>547265</v>
      </c>
    </row>
    <row r="183" spans="1:7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2"/>
        <v>547641</v>
      </c>
    </row>
    <row r="184" spans="1:7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2"/>
        <v>547473</v>
      </c>
    </row>
    <row r="185" spans="1:7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2"/>
        <v>547097</v>
      </c>
    </row>
    <row r="186" spans="1:7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2"/>
        <v>549475</v>
      </c>
    </row>
    <row r="187" spans="1:7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2"/>
        <v>550983</v>
      </c>
    </row>
    <row r="188" spans="1:7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2"/>
        <v>550767</v>
      </c>
    </row>
    <row r="189" spans="1:7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2"/>
        <v>549831</v>
      </c>
    </row>
    <row r="190" spans="1:7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2"/>
        <v>549423</v>
      </c>
    </row>
    <row r="191" spans="1:7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2"/>
        <v>551043</v>
      </c>
    </row>
    <row r="192" spans="1:7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2"/>
        <v>550899</v>
      </c>
    </row>
    <row r="193" spans="1:7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>
        <f t="shared" si="2"/>
        <v>550079</v>
      </c>
    </row>
    <row r="194" spans="1:7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2"/>
        <v>550207</v>
      </c>
    </row>
    <row r="195" spans="1:7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ref="G195:G203" si="3">IF(D195="Z",G194-(E195*F195),G194+E195*F195)</f>
        <v>548431</v>
      </c>
    </row>
    <row r="196" spans="1:7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f t="shared" si="3"/>
        <v>552335</v>
      </c>
    </row>
    <row r="197" spans="1:7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3"/>
        <v>549626</v>
      </c>
    </row>
    <row r="198" spans="1:7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3"/>
        <v>549050</v>
      </c>
    </row>
    <row r="199" spans="1:7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3"/>
        <v>549298</v>
      </c>
    </row>
    <row r="200" spans="1:7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3"/>
        <v>548633</v>
      </c>
    </row>
    <row r="201" spans="1:7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3"/>
        <v>548305</v>
      </c>
    </row>
    <row r="202" spans="1:7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3"/>
        <v>546902</v>
      </c>
    </row>
    <row r="203" spans="1:7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3"/>
        <v>545844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Arkusz1!statek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Olszewski</dc:creator>
  <cp:lastModifiedBy>Jakub Olszewski</cp:lastModifiedBy>
  <dcterms:created xsi:type="dcterms:W3CDTF">2022-10-30T17:59:48Z</dcterms:created>
  <dcterms:modified xsi:type="dcterms:W3CDTF">2022-10-31T07:47:20Z</dcterms:modified>
</cp:coreProperties>
</file>