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30E7D899-C854-47FB-ACA7-4C2B895F901F}" xr6:coauthVersionLast="47" xr6:coauthVersionMax="47" xr10:uidLastSave="{00000000-0000-0000-0000-000000000000}"/>
  <bookViews>
    <workbookView xWindow="-108" yWindow="-108" windowWidth="23256" windowHeight="12576" xr2:uid="{00000000-000D-0000-FFFF-FFFF00000000}"/>
  </bookViews>
  <sheets>
    <sheet name="Dashboard" sheetId="2" r:id="rId1"/>
    <sheet name="Data" sheetId="3" r:id="rId2"/>
    <sheet name="Pivot Tables" sheetId="4" r:id="rId3"/>
  </sheets>
  <externalReferences>
    <externalReference r:id="rId4"/>
  </externalReferences>
  <definedNames>
    <definedName name="_xlcn.WorksheetConnection_deliveries.csvA1N180791">Data!$A$1:$O$18079</definedName>
    <definedName name="_xlcn.WorksheetConnection_ExcelDashboardsin2023.xlsxTable_11" hidden="1">[1]!Table_1[#Data]</definedName>
    <definedName name="Slicer_Months">#N/A</definedName>
    <definedName name="Slicer_Quarter1">#N/A</definedName>
    <definedName name="Slicer_Region">#N/A</definedName>
  </definedNames>
  <calcPr calcId="191029" calcMode="manual"/>
  <pivotCaches>
    <pivotCache cacheId="2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_1-1a5d07c7-c27f-4034-8645-018a2d20f3c6" name="Table_1" connection="WorksheetConnection_Excel Dashboards in 2023.xlsx!Table_1"/>
        </x15:modelTables>
        <x15:extLst>
          <ext xmlns:x16="http://schemas.microsoft.com/office/spreadsheetml/2014/11/main" uri="{9835A34E-60A6-4A7C-AAB8-D5F71C897F49}">
            <x16:modelTimeGroupings>
              <x16:modelTimeGrouping tableName="Table_1" columnName="Month" columnId="Month">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9" roundtripDataChecksum="TwRL2oo2S3UluB71+nEPjTqGOkv4dvR+VOyDLyEn5X8="/>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5B7095-5FB0-4BBE-870A-11713B1A0A14}"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9CBDEA4C-D041-4E46-A1F6-5ACC80C009EE}" name="WorksheetConnection_Excel Dashboards in 2023.xlsx!Table_1" type="102" refreshedVersion="7" minRefreshableVersion="5">
    <extLst>
      <ext xmlns:x15="http://schemas.microsoft.com/office/spreadsheetml/2010/11/main" uri="{DE250136-89BD-433C-8126-D09CA5730AF9}">
        <x15:connection id="Table_1-1a5d07c7-c27f-4034-8645-018a2d20f3c6" autoDelete="1">
          <x15:rangePr sourceName="_xlcn.WorksheetConnection_ExcelDashboardsin2023.xlsxTable_11"/>
        </x15:connection>
      </ext>
    </extLst>
  </connection>
</connections>
</file>

<file path=xl/sharedStrings.xml><?xml version="1.0" encoding="utf-8"?>
<sst xmlns="http://schemas.openxmlformats.org/spreadsheetml/2006/main" count="186" uniqueCount="45">
  <si>
    <t>Month</t>
  </si>
  <si>
    <t>Region</t>
  </si>
  <si>
    <t>Sales</t>
  </si>
  <si>
    <t>Profit</t>
  </si>
  <si>
    <t>Target Sales</t>
  </si>
  <si>
    <t>Customers</t>
  </si>
  <si>
    <t>Quarter</t>
  </si>
  <si>
    <t>Sales Completion Rate</t>
  </si>
  <si>
    <t>Profit Completion Rate</t>
  </si>
  <si>
    <t>Customer Completion Rate</t>
  </si>
  <si>
    <t>Argentina</t>
  </si>
  <si>
    <t>Quarter 1</t>
  </si>
  <si>
    <t>Brazil</t>
  </si>
  <si>
    <t>Chicaco</t>
  </si>
  <si>
    <t>Chile</t>
  </si>
  <si>
    <t>Columbia</t>
  </si>
  <si>
    <t>Los Angeles</t>
  </si>
  <si>
    <t>Peru</t>
  </si>
  <si>
    <t>Quarter 2</t>
  </si>
  <si>
    <t>Quarter 3</t>
  </si>
  <si>
    <t>Row Labels</t>
  </si>
  <si>
    <t>Sum of Customers</t>
  </si>
  <si>
    <t>Sum of Profit</t>
  </si>
  <si>
    <t>Sum of Sales</t>
  </si>
  <si>
    <t>Average of Sales Completion Rate</t>
  </si>
  <si>
    <t>Grand Total</t>
  </si>
  <si>
    <t>Average of Profit Completion Rate</t>
  </si>
  <si>
    <t>Average of Customer Completion Rate</t>
  </si>
  <si>
    <t>Jan</t>
  </si>
  <si>
    <t>Feb</t>
  </si>
  <si>
    <t>Mar</t>
  </si>
  <si>
    <t>Apr</t>
  </si>
  <si>
    <t>May</t>
  </si>
  <si>
    <t>Jun</t>
  </si>
  <si>
    <t>Jul</t>
  </si>
  <si>
    <t>Aug</t>
  </si>
  <si>
    <t>Sep</t>
  </si>
  <si>
    <t>Sum of Target Sales</t>
  </si>
  <si>
    <t>Sales Incompletion Rate</t>
  </si>
  <si>
    <t>Profit Incompletion Rate</t>
  </si>
  <si>
    <t>Customer Incompletion Rate</t>
  </si>
  <si>
    <t>Average of Sales Incompletion Rate</t>
  </si>
  <si>
    <t>Average of Profit Incompletion Rate</t>
  </si>
  <si>
    <t>Average of Customer Incompletion Rate</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</si>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</sst>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 #,##0_-;\-* #,##0_-;_-* &quot;-&quot;??_-;_-@"/>
    <numFmt numFmtId="165" formatCode="_(* #,##0_);_(* \(#,##0\);_(* &quot;-&quot;??_);_(@_)"/>
    <numFmt numFmtId="166" formatCode="_(&quot;$&quot;* #,##0_);_(&quot;$&quot;* \(#,##0\);_(&quot;$&quot;* &quot;-&quot;??_);_(@_)"/>
  </numFmts>
  <fonts count="7" x14ac:knownFonts="1">
    <font>
      <sz val="12"/>
      <color theme="1"/>
      <name val="Calibri"/>
      <scheme val="minor"/>
    </font>
    <font>
      <sz val="12"/>
      <color theme="1"/>
      <name val="Calibri"/>
      <scheme val="minor"/>
    </font>
    <font>
      <sz val="12"/>
      <color theme="1"/>
      <name val="Calibri"/>
    </font>
    <font>
      <sz val="12"/>
      <color theme="4" tint="-0.249977111117893"/>
      <name val="Calibri"/>
      <family val="2"/>
      <scheme val="minor"/>
    </font>
    <font>
      <sz val="12"/>
      <color theme="1"/>
      <name val="Calibri"/>
      <family val="2"/>
      <scheme val="minor"/>
    </font>
    <font>
      <b/>
      <sz val="12"/>
      <color theme="1"/>
      <name val="Calibri"/>
      <scheme val="minor"/>
    </font>
    <font>
      <sz val="12"/>
      <color theme="1"/>
      <name val="Calibri"/>
      <family val="2"/>
    </font>
  </fonts>
  <fills count="4">
    <fill>
      <patternFill patternType="none"/>
    </fill>
    <fill>
      <patternFill patternType="gray125"/>
    </fill>
    <fill>
      <patternFill patternType="solid">
        <fgColor rgb="FF002060"/>
        <bgColor indexed="64"/>
      </patternFill>
    </fill>
    <fill>
      <patternFill patternType="solid">
        <fgColor them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indexed="64"/>
      </left>
      <right style="thin">
        <color indexed="64"/>
      </right>
      <top style="thin">
        <color rgb="FF999999"/>
      </top>
      <bottom style="thin">
        <color indexed="64"/>
      </bottom>
      <diagonal/>
    </border>
    <border>
      <left style="thin">
        <color indexed="64"/>
      </left>
      <right/>
      <top style="thin">
        <color indexed="64"/>
      </top>
      <bottom style="thin">
        <color indexed="64"/>
      </bottom>
      <diagonal/>
    </border>
    <border>
      <left style="thin">
        <color rgb="FF999999"/>
      </left>
      <right/>
      <top style="thin">
        <color indexed="65"/>
      </top>
      <bottom style="thin">
        <color rgb="FF999999"/>
      </bottom>
      <diagonal/>
    </border>
    <border>
      <left style="thin">
        <color rgb="FF999999"/>
      </left>
      <right style="thin">
        <color rgb="FF999999"/>
      </right>
      <top style="thin">
        <color indexed="65"/>
      </top>
      <bottom style="thin">
        <color rgb="FF999999"/>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9" fontId="1" fillId="0" borderId="0" applyFont="0" applyFill="0" applyBorder="0" applyAlignment="0" applyProtection="0"/>
  </cellStyleXfs>
  <cellXfs count="37">
    <xf numFmtId="0" fontId="0" fillId="0" borderId="0" xfId="0" applyFont="1" applyAlignment="1"/>
    <xf numFmtId="0" fontId="1" fillId="0" borderId="0" xfId="0" applyFont="1"/>
    <xf numFmtId="17" fontId="2" fillId="0" borderId="0" xfId="0" applyNumberFormat="1" applyFont="1"/>
    <xf numFmtId="164" fontId="2" fillId="0" borderId="0" xfId="0" applyNumberFormat="1" applyFont="1"/>
    <xf numFmtId="9" fontId="2" fillId="0" borderId="0" xfId="0" applyNumberFormat="1" applyFont="1"/>
    <xf numFmtId="0" fontId="3" fillId="2" borderId="0" xfId="0" applyFont="1" applyFill="1" applyAlignment="1"/>
    <xf numFmtId="0" fontId="0" fillId="0" borderId="1" xfId="0" applyFont="1" applyBorder="1" applyAlignment="1">
      <alignment horizontal="left"/>
    </xf>
    <xf numFmtId="166" fontId="0" fillId="0" borderId="1" xfId="0" applyNumberFormat="1" applyFont="1" applyBorder="1" applyAlignment="1"/>
    <xf numFmtId="165" fontId="0" fillId="0" borderId="1" xfId="0" applyNumberFormat="1" applyFont="1" applyBorder="1" applyAlignment="1"/>
    <xf numFmtId="166" fontId="0" fillId="0" borderId="5" xfId="0" applyNumberFormat="1" applyFont="1" applyBorder="1" applyAlignment="1"/>
    <xf numFmtId="165" fontId="0" fillId="0" borderId="5" xfId="0" applyNumberFormat="1" applyFont="1" applyBorder="1" applyAlignment="1"/>
    <xf numFmtId="0" fontId="0" fillId="0" borderId="7" xfId="0" applyFont="1" applyBorder="1" applyAlignment="1">
      <alignment horizontal="left"/>
    </xf>
    <xf numFmtId="0" fontId="0" fillId="0" borderId="2" xfId="0" applyFont="1" applyBorder="1" applyAlignment="1">
      <alignment horizontal="left"/>
    </xf>
    <xf numFmtId="9" fontId="0" fillId="0" borderId="0" xfId="1" applyFont="1" applyAlignment="1"/>
    <xf numFmtId="9" fontId="2" fillId="0" borderId="0" xfId="1" applyFont="1"/>
    <xf numFmtId="0" fontId="4" fillId="0" borderId="0" xfId="0" applyFont="1" applyAlignment="1"/>
    <xf numFmtId="166" fontId="5" fillId="0" borderId="1" xfId="0" applyNumberFormat="1" applyFont="1" applyBorder="1" applyAlignment="1"/>
    <xf numFmtId="0" fontId="5" fillId="0" borderId="1" xfId="0" applyFont="1" applyBorder="1" applyAlignment="1">
      <alignment horizontal="left"/>
    </xf>
    <xf numFmtId="165" fontId="5" fillId="0" borderId="6" xfId="0" applyNumberFormat="1" applyFont="1" applyBorder="1" applyAlignment="1"/>
    <xf numFmtId="0" fontId="0" fillId="0" borderId="4" xfId="0" applyFont="1" applyBorder="1" applyAlignment="1"/>
    <xf numFmtId="9" fontId="0" fillId="0" borderId="4" xfId="0" applyNumberFormat="1" applyFont="1" applyBorder="1" applyAlignment="1"/>
    <xf numFmtId="9" fontId="0" fillId="0" borderId="9" xfId="0" applyNumberFormat="1" applyFont="1" applyBorder="1" applyAlignment="1"/>
    <xf numFmtId="9" fontId="0" fillId="0" borderId="0" xfId="0" applyNumberFormat="1" applyFont="1" applyAlignment="1"/>
    <xf numFmtId="0" fontId="5" fillId="0" borderId="3" xfId="0" pivotButton="1" applyFont="1" applyBorder="1" applyAlignment="1"/>
    <xf numFmtId="0" fontId="5" fillId="3" borderId="1" xfId="0" applyFont="1" applyFill="1" applyBorder="1" applyAlignment="1"/>
    <xf numFmtId="166" fontId="0" fillId="3" borderId="1" xfId="0" applyNumberFormat="1" applyFont="1" applyFill="1" applyBorder="1" applyAlignment="1"/>
    <xf numFmtId="0" fontId="5" fillId="3" borderId="2" xfId="0" applyFont="1" applyFill="1" applyBorder="1" applyAlignment="1"/>
    <xf numFmtId="0" fontId="5" fillId="3" borderId="1" xfId="0" applyFont="1" applyFill="1" applyBorder="1" applyAlignment="1">
      <alignment horizontal="left"/>
    </xf>
    <xf numFmtId="0" fontId="5" fillId="3" borderId="3" xfId="0" applyFont="1" applyFill="1" applyBorder="1" applyAlignment="1">
      <alignment horizontal="left"/>
    </xf>
    <xf numFmtId="0" fontId="5" fillId="3" borderId="8" xfId="0" applyFont="1" applyFill="1" applyBorder="1" applyAlignment="1">
      <alignment horizontal="left"/>
    </xf>
    <xf numFmtId="166" fontId="5" fillId="3" borderId="4" xfId="0" applyNumberFormat="1" applyFont="1" applyFill="1" applyBorder="1" applyAlignment="1"/>
    <xf numFmtId="0" fontId="6" fillId="0" borderId="10" xfId="0" applyFont="1" applyBorder="1"/>
    <xf numFmtId="0" fontId="1" fillId="0" borderId="10" xfId="0" applyFont="1" applyBorder="1"/>
    <xf numFmtId="17" fontId="2" fillId="0" borderId="10" xfId="0" applyNumberFormat="1" applyFont="1" applyBorder="1" applyAlignment="1">
      <alignment horizontal="left"/>
    </xf>
    <xf numFmtId="164" fontId="2" fillId="0" borderId="10" xfId="0" applyNumberFormat="1" applyFont="1" applyBorder="1"/>
    <xf numFmtId="0" fontId="2" fillId="0" borderId="10" xfId="0" applyFont="1" applyBorder="1"/>
    <xf numFmtId="0" fontId="2" fillId="0" borderId="10" xfId="0" applyFont="1" applyBorder="1" applyAlignment="1">
      <alignment horizontal="left"/>
    </xf>
  </cellXfs>
  <cellStyles count="2">
    <cellStyle name="Normal" xfId="0" builtinId="0"/>
    <cellStyle name="Percent" xfId="1" builtinId="5"/>
  </cellStyles>
  <dxfs count="200">
    <dxf>
      <fill>
        <patternFill>
          <bgColor theme="2"/>
        </patternFill>
      </fill>
    </dxf>
    <dxf>
      <font>
        <b/>
      </font>
    </dxf>
    <dxf>
      <font>
        <b/>
      </font>
    </dxf>
    <dxf>
      <fill>
        <patternFill patternType="solid">
          <bgColor rgb="FFFFC000"/>
        </patternFill>
      </fill>
    </dxf>
    <dxf>
      <fill>
        <patternFill patternType="solid">
          <bgColor rgb="FFFFC000"/>
        </patternFill>
      </fill>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34" formatCode="_(&quot;$&quot;* #,##0.00_);_(&quot;$&quot;* \(#,##0.00\);_(&quot;$&quot;* &quot;-&quot;??_);_(@_)"/>
    </dxf>
    <dxf>
      <numFmt numFmtId="13" formatCode="0%"/>
    </dxf>
    <dxf>
      <numFmt numFmtId="168"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bgColor theme="2"/>
        </patternFill>
      </fill>
    </dxf>
    <dxf>
      <fill>
        <patternFill>
          <bgColor theme="2"/>
        </patternFill>
      </fill>
    </dxf>
    <dxf>
      <fill>
        <patternFill patternType="solid">
          <bgColor theme="2"/>
        </patternFill>
      </fill>
    </dxf>
    <dxf>
      <fill>
        <patternFill>
          <bgColor theme="2"/>
        </patternFill>
      </fill>
    </dxf>
    <dxf>
      <fill>
        <patternFill>
          <bgColor theme="2"/>
        </patternFill>
      </fill>
    </dxf>
    <dxf>
      <font>
        <b/>
      </font>
    </dxf>
    <dxf>
      <fill>
        <patternFill patternType="solid">
          <bgColor rgb="FFFFC000"/>
        </patternFill>
      </fill>
    </dxf>
    <dxf>
      <font>
        <b val="0"/>
      </font>
    </dxf>
    <dxf>
      <font>
        <b/>
      </font>
    </dxf>
    <dxf>
      <fill>
        <patternFill patternType="solid">
          <bgColor rgb="FFFFC000"/>
        </patternFill>
      </fill>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rgb="FFFFC000"/>
        </patternFill>
      </fill>
    </dxf>
    <dxf>
      <numFmt numFmtId="166" formatCode="_(&quot;$&quot;* #,##0_);_(&quot;$&quot;* \(#,##0\);_(&quot;$&quot;* &quot;-&quot;??_);_(@_)"/>
    </dxf>
    <dxf>
      <numFmt numFmtId="167" formatCode="_(&quot;$&quot;* #,##0.0_);_(&quot;$&quot;* \(#,##0.0\);_(&quot;$&quot;* &quot;-&quot;??_);_(@_)"/>
    </dxf>
    <dxf>
      <numFmt numFmtId="34" formatCode="_(&quot;$&quot;* #,##0.00_);_(&quot;$&quot;* \(#,##0.00\);_(&quot;$&quot;* &quot;-&quot;??_);_(@_)"/>
    </dxf>
    <dxf>
      <fill>
        <patternFill>
          <bgColor theme="2"/>
        </patternFill>
      </fill>
    </dxf>
    <dxf>
      <fill>
        <patternFill>
          <bgColor theme="2"/>
        </patternFill>
      </fill>
    </dxf>
    <dxf>
      <font>
        <b/>
      </font>
    </dxf>
    <dxf>
      <font>
        <b/>
      </font>
    </dxf>
    <dxf>
      <fill>
        <patternFill patternType="solid">
          <bgColor rgb="FFFFC000"/>
        </patternFill>
      </fill>
    </dxf>
    <dxf>
      <font>
        <b val="0"/>
      </font>
    </dxf>
    <dxf>
      <numFmt numFmtId="13" formatCode="0%"/>
    </dxf>
    <dxf>
      <fill>
        <patternFill>
          <bgColor theme="2"/>
        </patternFill>
      </fill>
    </dxf>
    <dxf>
      <font>
        <b/>
      </font>
    </dxf>
    <dxf>
      <font>
        <b/>
      </font>
    </dxf>
    <dxf>
      <fill>
        <patternFill patternType="solid">
          <bgColor rgb="FFFFC000"/>
        </patternFill>
      </fill>
    </dxf>
    <dxf>
      <fill>
        <patternFill patternType="solid">
          <bgColor rgb="FFFFC000"/>
        </patternFill>
      </fill>
    </dxf>
    <dxf>
      <numFmt numFmtId="165" formatCode="_(* #,##0_);_(* \(#,##0\);_(* &quot;-&quot;??_);_(@_)"/>
    </dxf>
    <dxf>
      <numFmt numFmtId="169" formatCode="_(* #,##0.0_);_(* \(#,##0.0\);_(* &quot;-&quot;??_);_(@_)"/>
    </dxf>
    <dxf>
      <numFmt numFmtId="35" formatCode="_(* #,##0.00_);_(* \(#,##0.00\);_(* &quot;-&quot;??_);_(@_)"/>
    </dxf>
    <dxf>
      <numFmt numFmtId="167" formatCode="_(&quot;$&quot;* #,##0.0_);_(&quot;$&quot;* \(#,##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34" formatCode="_(&quot;$&quot;* #,##0.00_);_(&quot;$&quot;* \(#,##0.00\);_(&quot;$&quot;* &quot;-&quot;??_);_(@_)"/>
    </dxf>
    <dxf>
      <numFmt numFmtId="13" formatCode="0%"/>
    </dxf>
    <dxf>
      <numFmt numFmtId="168"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bgColor theme="2"/>
        </patternFill>
      </fill>
    </dxf>
    <dxf>
      <fill>
        <patternFill>
          <bgColor theme="2"/>
        </patternFill>
      </fill>
    </dxf>
    <dxf>
      <font>
        <b/>
      </font>
    </dxf>
    <dxf>
      <font>
        <b/>
      </font>
      <fill>
        <patternFill patternType="solid">
          <fgColor indexed="64"/>
          <bgColor rgb="FFFFC000"/>
        </patternFill>
      </fill>
    </dxf>
    <dxf>
      <font>
        <b/>
      </font>
      <fill>
        <patternFill patternType="solid">
          <fgColor indexed="64"/>
          <bgColor rgb="FFFFC000"/>
        </patternFill>
      </fill>
    </dxf>
    <dxf>
      <numFmt numFmtId="13" formatCode="0%"/>
    </dxf>
    <dxf>
      <fill>
        <patternFill>
          <bgColor theme="2"/>
        </patternFill>
      </fill>
    </dxf>
    <dxf>
      <fill>
        <patternFill>
          <bgColor theme="2"/>
        </patternFill>
      </fill>
    </dxf>
    <dxf>
      <border>
        <bottom style="thin">
          <color indexed="64"/>
        </bottom>
        <horizontal style="thin">
          <color indexed="64"/>
        </horizontal>
      </border>
    </dxf>
    <dxf>
      <border>
        <bottom style="thin">
          <color indexed="64"/>
        </bottom>
        <horizontal style="thin">
          <color indexed="64"/>
        </horizontal>
      </border>
    </dxf>
    <dxf>
      <numFmt numFmtId="165" formatCode="_(* #,##0_);_(* \(#,##0\);_(* &quot;-&quot;??_);_(@_)"/>
    </dxf>
    <dxf>
      <numFmt numFmtId="169" formatCode="_(* #,##0.0_);_(* \(#,##0.0\);_(* &quot;-&quot;??_);_(@_)"/>
    </dxf>
    <dxf>
      <numFmt numFmtId="35" formatCode="_(* #,##0.00_);_(* \(#,##0.00\);_(* &quot;-&quot;??_);_(@_)"/>
    </dxf>
    <dxf>
      <fill>
        <patternFill patternType="solid">
          <bgColor rgb="FFFFC000"/>
        </patternFill>
      </fill>
    </dxf>
    <dxf>
      <fill>
        <patternFill patternType="solid">
          <bgColor rgb="FFFFC000"/>
        </patternFill>
      </fill>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fgColor indexed="64"/>
          <bgColor rgb="FFFFC000"/>
        </patternFill>
      </fill>
    </dxf>
    <dxf>
      <fill>
        <patternFill>
          <bgColor theme="2"/>
        </patternFill>
      </fill>
    </dxf>
    <dxf>
      <fill>
        <patternFill>
          <bgColor theme="2"/>
        </patternFill>
      </fill>
    </dxf>
    <dxf>
      <numFmt numFmtId="166" formatCode="_(&quot;$&quot;* #,##0_);_(&quot;$&quot;* \(#,##0\);_(&quot;$&quot;* &quot;-&quot;??_);_(@_)"/>
    </dxf>
    <dxf>
      <numFmt numFmtId="167" formatCode="_(&quot;$&quot;* #,##0.0_);_(&quot;$&quot;* \(#,##0.0\);_(&quot;$&quot;* &quot;-&quot;??_);_(@_)"/>
    </dxf>
    <dxf>
      <numFmt numFmtId="34" formatCode="_(&quot;$&quot;* #,##0.00_);_(&quot;$&quot;* \(#,##0.00\);_(&quot;$&quot;* &quot;-&quot;??_);_(@_)"/>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border>
        <top style="thin">
          <color indexed="64"/>
        </top>
        <vertical style="thin">
          <color indexed="64"/>
        </vertical>
        <horizontal style="thin">
          <color indexed="64"/>
        </horizontal>
      </border>
    </dxf>
    <dxf>
      <font>
        <b/>
      </font>
    </dxf>
    <dxf>
      <fill>
        <patternFill patternType="solid">
          <bgColor rgb="FFFFC000"/>
        </patternFill>
      </fill>
    </dxf>
    <dxf>
      <numFmt numFmtId="165" formatCode="_(* #,##0_);_(* \(#,##0\);_(* &quot;-&quot;??_);_(@_)"/>
    </dxf>
    <dxf>
      <numFmt numFmtId="169" formatCode="_(* #,##0.0_);_(* \(#,##0.0\);_(* &quot;-&quot;??_);_(@_)"/>
    </dxf>
    <dxf>
      <numFmt numFmtId="35" formatCode="_(* #,##0.00_);_(* \(#,##0.00\);_(* &quot;-&quot;??_);_(@_)"/>
    </dxf>
    <dxf>
      <fill>
        <patternFill patternType="solid">
          <bgColor rgb="FFFFC000"/>
        </patternFill>
      </fill>
    </dxf>
    <dxf>
      <fill>
        <patternFill patternType="solid">
          <bgColor rgb="FFFFC000"/>
        </patternFill>
      </fill>
    </dxf>
    <dxf>
      <font>
        <b/>
      </font>
    </dxf>
    <dxf>
      <font>
        <b/>
      </font>
    </dxf>
    <dxf>
      <font>
        <b/>
      </font>
    </dxf>
    <dxf>
      <font>
        <b/>
      </font>
    </dxf>
    <dxf>
      <font>
        <b/>
      </fon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ill>
        <patternFill patternType="solid">
          <fgColor indexed="64"/>
          <bgColor rgb="FFFFC000"/>
        </patternFill>
      </fill>
    </dxf>
    <dxf>
      <fill>
        <patternFill>
          <bgColor theme="2"/>
        </patternFill>
      </fill>
    </dxf>
    <dxf>
      <font>
        <i val="0"/>
      </font>
    </dxf>
    <dxf>
      <font>
        <i val="0"/>
      </font>
    </dxf>
    <dxf>
      <font>
        <b/>
      </font>
    </dxf>
    <dxf>
      <font>
        <b/>
      </font>
    </dxf>
    <dxf>
      <fill>
        <patternFill patternType="solid">
          <bgColor rgb="FFFFC000"/>
        </patternFill>
      </fill>
    </dxf>
    <dxf>
      <fill>
        <patternFill patternType="solid">
          <bgColor rgb="FFFFC000"/>
        </patternFill>
      </fill>
    </dxf>
    <dxf>
      <font>
        <i/>
      </font>
    </dxf>
    <dxf>
      <font>
        <i/>
      </font>
    </dxf>
    <dxf>
      <numFmt numFmtId="166" formatCode="_(&quot;$&quot;* #,##0_);_(&quot;$&quot;* \(#,##0\);_(&quot;$&quot;* &quot;-&quot;??_);_(@_)"/>
    </dxf>
    <dxf>
      <numFmt numFmtId="166" formatCode="_(&quot;$&quot;* #,##0_);_(&quot;$&quot;* \(#,##0\);_(&quot;$&quot;* &quot;-&quot;??_);_(@_)"/>
    </dxf>
    <dxf>
      <numFmt numFmtId="166" formatCode="_(&quot;$&quot;* #,##0_);_(&quot;$&quot;* \(#,##0\);_(&quot;$&quot;* &quot;-&quot;??_);_(@_)"/>
    </dxf>
    <dxf>
      <numFmt numFmtId="166" formatCode="_(&quot;$&quot;* #,##0_);_(&quot;$&quot;* \(#,##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167" formatCode="_(&quot;$&quot;* #,##0.0_);_(&quot;$&quot;* \(#,##0.0\);_(&quot;$&quot;* &quot;-&quot;??_);_(@_)"/>
    </dxf>
    <dxf>
      <numFmt numFmtId="34" formatCode="_(&quot;$&quot;* #,##0.00_);_(&quot;$&quot;* \(#,##0.00\);_(&quot;$&quot;* &quot;-&quot;??_);_(@_)"/>
    </dxf>
    <dxf>
      <numFmt numFmtId="13" formatCode="0%"/>
    </dxf>
    <dxf>
      <numFmt numFmtId="168" formatCode="0.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ill>
        <patternFill>
          <bgColor theme="2"/>
        </patternFill>
      </fill>
    </dxf>
    <dxf>
      <fill>
        <patternFill>
          <bgColor theme="2"/>
        </patternFill>
      </fill>
    </dxf>
    <dxf>
      <font>
        <b/>
      </font>
    </dxf>
    <dxf>
      <font>
        <b/>
      </font>
    </dxf>
    <dxf>
      <fill>
        <patternFill patternType="solid">
          <bgColor rgb="FFFFC000"/>
        </patternFill>
      </fill>
    </dxf>
    <dxf>
      <numFmt numFmtId="13" formatCode="0%"/>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s>
  <tableStyles count="1">
    <tableStyle name="Data-style" pivot="0" count="3" xr9:uid="{00000000-0011-0000-FFFF-FFFF00000000}">
      <tableStyleElement type="headerRow" dxfId="199"/>
      <tableStyleElement type="firstRowStripe" dxfId="198"/>
      <tableStyleElement type="secondRowStripe" dxfId="19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externalLink" Target="externalLinks/externalLink1.xml"/><Relationship Id="rId9" Type="http://customschemas.google.com/relationships/workbookmetadata" Target="metadata"/><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[ENOCH SECOND DASHBOARD.xlsx]Pivot Tables!PivotTable14</c:name>
    <c:fmtId val="0"/>
  </c:pivotSource>
  <c:chart>
    <c:autoTitleDeleted val="1"/>
    <c:pivotFmts>
      <c:pivotFmt>
        <c:idx val="0"/>
        <c:spPr>
          <a:ln w="28575" cap="rnd">
            <a:solidFill>
              <a:schemeClr val="accent1">
                <a:lumMod val="50000"/>
              </a:schemeClr>
            </a:solidFill>
            <a:round/>
          </a:ln>
          <a:effectLst/>
        </c:spPr>
        <c:marker>
          <c:symbol val="circle"/>
          <c:size val="5"/>
          <c:spPr>
            <a:solidFill>
              <a:schemeClr val="accent1"/>
            </a:solidFill>
            <a:ln w="9525">
              <a:solidFill>
                <a:schemeClr val="accent1">
                  <a:lumMod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Tables'!$F$6</c:f>
              <c:strCache>
                <c:ptCount val="1"/>
                <c:pt idx="0">
                  <c:v>Total</c:v>
                </c:pt>
              </c:strCache>
            </c:strRef>
          </c:tx>
          <c:spPr>
            <a:ln w="28575" cap="rnd">
              <a:solidFill>
                <a:schemeClr val="accent1">
                  <a:lumMod val="50000"/>
                </a:schemeClr>
              </a:solidFill>
              <a:round/>
            </a:ln>
            <a:effectLst/>
          </c:spPr>
          <c:marker>
            <c:symbol val="circle"/>
            <c:size val="5"/>
            <c:spPr>
              <a:solidFill>
                <a:schemeClr val="accent1"/>
              </a:solidFill>
              <a:ln w="9525">
                <a:solidFill>
                  <a:schemeClr val="accent1">
                    <a:lumMod val="50000"/>
                  </a:schemeClr>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Tables'!$E$7:$E$16</c:f>
              <c:strCache>
                <c:ptCount val="9"/>
                <c:pt idx="0">
                  <c:v>Jan</c:v>
                </c:pt>
                <c:pt idx="1">
                  <c:v>Feb</c:v>
                </c:pt>
                <c:pt idx="2">
                  <c:v>Mar</c:v>
                </c:pt>
                <c:pt idx="3">
                  <c:v>Apr</c:v>
                </c:pt>
                <c:pt idx="4">
                  <c:v>May</c:v>
                </c:pt>
                <c:pt idx="5">
                  <c:v>Jun</c:v>
                </c:pt>
                <c:pt idx="6">
                  <c:v>Jul</c:v>
                </c:pt>
                <c:pt idx="7">
                  <c:v>Aug</c:v>
                </c:pt>
                <c:pt idx="8">
                  <c:v>Sep</c:v>
                </c:pt>
              </c:strCache>
            </c:strRef>
          </c:cat>
          <c:val>
            <c:numRef>
              <c:f>'Pivot Tables'!$F$7:$F$16</c:f>
              <c:numCache>
                <c:formatCode>_(* #,##0_);_(* \(#,##0\);_(* "-"??_);_(@_)</c:formatCode>
                <c:ptCount val="9"/>
                <c:pt idx="0">
                  <c:v>300</c:v>
                </c:pt>
                <c:pt idx="1">
                  <c:v>310</c:v>
                </c:pt>
                <c:pt idx="2">
                  <c:v>300</c:v>
                </c:pt>
                <c:pt idx="3">
                  <c:v>700</c:v>
                </c:pt>
                <c:pt idx="4">
                  <c:v>650</c:v>
                </c:pt>
                <c:pt idx="5">
                  <c:v>1600</c:v>
                </c:pt>
                <c:pt idx="6">
                  <c:v>1800</c:v>
                </c:pt>
                <c:pt idx="7">
                  <c:v>1700</c:v>
                </c:pt>
                <c:pt idx="8">
                  <c:v>2000</c:v>
                </c:pt>
              </c:numCache>
            </c:numRef>
          </c:val>
          <c:smooth val="1"/>
          <c:extLst>
            <c:ext xmlns:c16="http://schemas.microsoft.com/office/drawing/2014/chart" uri="{C3380CC4-5D6E-409C-BE32-E72D297353CC}">
              <c16:uniqueId val="{00000001-AA63-43A1-8715-022AD0743A3F}"/>
            </c:ext>
          </c:extLst>
        </c:ser>
        <c:dLbls>
          <c:dLblPos val="t"/>
          <c:showLegendKey val="0"/>
          <c:showVal val="1"/>
          <c:showCatName val="0"/>
          <c:showSerName val="0"/>
          <c:showPercent val="0"/>
          <c:showBubbleSize val="0"/>
        </c:dLbls>
        <c:marker val="1"/>
        <c:smooth val="0"/>
        <c:axId val="1714688240"/>
        <c:axId val="1714680752"/>
      </c:lineChart>
      <c:catAx>
        <c:axId val="17146882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714680752"/>
        <c:crosses val="autoZero"/>
        <c:auto val="1"/>
        <c:lblAlgn val="ctr"/>
        <c:lblOffset val="100"/>
        <c:noMultiLvlLbl val="0"/>
      </c:catAx>
      <c:valAx>
        <c:axId val="1714680752"/>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1714688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[ENOCH SECOND DASHBOARD.xlsx]Pivot Tables!PivotTable15</c:name>
    <c:fmtId val="0"/>
  </c:pivotSource>
  <c:chart>
    <c:autoTitleDeleted val="1"/>
    <c:pivotFmts>
      <c:pivotFmt>
        <c:idx val="0"/>
        <c:spPr>
          <a:solidFill>
            <a:schemeClr val="accent1">
              <a:lumMod val="50000"/>
            </a:schemeClr>
          </a:solidFill>
          <a:ln w="12700">
            <a:solidFill>
              <a:schemeClr val="accent1">
                <a:lumMod val="50000"/>
              </a:schemeClr>
            </a:solidFill>
          </a:ln>
          <a:effectLst/>
        </c:spPr>
        <c:marker>
          <c:symbol val="none"/>
        </c:marker>
        <c:dLbl>
          <c:idx val="0"/>
          <c:spPr>
            <a:solidFill>
              <a:sysClr val="window" lastClr="FFFFFF">
                <a:alpha val="22000"/>
              </a:sys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50000"/>
            </a:schemeClr>
          </a:solidFill>
          <a:ln w="12700">
            <a:solidFill>
              <a:schemeClr val="accent1">
                <a:lumMod val="50000"/>
              </a:schemeClr>
            </a:solidFill>
          </a:ln>
          <a:effectLst/>
        </c:spPr>
      </c:pivotFmt>
    </c:pivotFmts>
    <c:plotArea>
      <c:layout>
        <c:manualLayout>
          <c:layoutTarget val="inner"/>
          <c:xMode val="edge"/>
          <c:yMode val="edge"/>
          <c:x val="0.1108509305654975"/>
          <c:y val="0.10555555555555556"/>
          <c:w val="0.86831573610116919"/>
          <c:h val="0.87777777777777777"/>
        </c:manualLayout>
      </c:layout>
      <c:barChart>
        <c:barDir val="bar"/>
        <c:grouping val="clustered"/>
        <c:varyColors val="0"/>
        <c:ser>
          <c:idx val="0"/>
          <c:order val="0"/>
          <c:tx>
            <c:strRef>
              <c:f>'Pivot Tables'!$J$6</c:f>
              <c:strCache>
                <c:ptCount val="1"/>
                <c:pt idx="0">
                  <c:v>Total</c:v>
                </c:pt>
              </c:strCache>
            </c:strRef>
          </c:tx>
          <c:spPr>
            <a:solidFill>
              <a:schemeClr val="accent1">
                <a:lumMod val="50000"/>
              </a:schemeClr>
            </a:solidFill>
            <a:ln w="12700">
              <a:solidFill>
                <a:schemeClr val="accent1">
                  <a:lumMod val="50000"/>
                </a:schemeClr>
              </a:solidFill>
            </a:ln>
            <a:effectLst/>
          </c:spPr>
          <c:invertIfNegative val="0"/>
          <c:dLbls>
            <c:spPr>
              <a:solidFill>
                <a:sysClr val="window" lastClr="FFFFFF">
                  <a:alpha val="22000"/>
                </a:sysClr>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Tables'!$I$7:$I$14</c:f>
              <c:strCache>
                <c:ptCount val="7"/>
                <c:pt idx="0">
                  <c:v>Argentina</c:v>
                </c:pt>
                <c:pt idx="1">
                  <c:v>Brazil</c:v>
                </c:pt>
                <c:pt idx="2">
                  <c:v>Chicaco</c:v>
                </c:pt>
                <c:pt idx="3">
                  <c:v>Chile</c:v>
                </c:pt>
                <c:pt idx="4">
                  <c:v>Columbia</c:v>
                </c:pt>
                <c:pt idx="5">
                  <c:v>Los Angeles</c:v>
                </c:pt>
                <c:pt idx="6">
                  <c:v>Peru</c:v>
                </c:pt>
              </c:strCache>
            </c:strRef>
          </c:cat>
          <c:val>
            <c:numRef>
              <c:f>'Pivot Tables'!$J$7:$J$14</c:f>
              <c:numCache>
                <c:formatCode>_("$"* #,##0_);_("$"* \(#,##0\);_("$"* "-"??_);_(@_)</c:formatCode>
                <c:ptCount val="7"/>
                <c:pt idx="0">
                  <c:v>126081</c:v>
                </c:pt>
                <c:pt idx="1">
                  <c:v>129875</c:v>
                </c:pt>
                <c:pt idx="2">
                  <c:v>126793</c:v>
                </c:pt>
                <c:pt idx="3">
                  <c:v>128833</c:v>
                </c:pt>
                <c:pt idx="4">
                  <c:v>125980</c:v>
                </c:pt>
                <c:pt idx="5">
                  <c:v>126209</c:v>
                </c:pt>
                <c:pt idx="6">
                  <c:v>127340</c:v>
                </c:pt>
              </c:numCache>
            </c:numRef>
          </c:val>
          <c:extLst>
            <c:ext xmlns:c16="http://schemas.microsoft.com/office/drawing/2014/chart" uri="{C3380CC4-5D6E-409C-BE32-E72D297353CC}">
              <c16:uniqueId val="{00000000-588A-43A3-8670-216DB047F5D8}"/>
            </c:ext>
          </c:extLst>
        </c:ser>
        <c:dLbls>
          <c:dLblPos val="inEnd"/>
          <c:showLegendKey val="0"/>
          <c:showVal val="1"/>
          <c:showCatName val="0"/>
          <c:showSerName val="0"/>
          <c:showPercent val="0"/>
          <c:showBubbleSize val="0"/>
        </c:dLbls>
        <c:gapWidth val="10"/>
        <c:axId val="2122342896"/>
        <c:axId val="2122331664"/>
      </c:barChart>
      <c:catAx>
        <c:axId val="2122342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2122331664"/>
        <c:crosses val="autoZero"/>
        <c:auto val="1"/>
        <c:lblAlgn val="ctr"/>
        <c:lblOffset val="100"/>
        <c:noMultiLvlLbl val="0"/>
      </c:catAx>
      <c:valAx>
        <c:axId val="2122331664"/>
        <c:scaling>
          <c:orientation val="minMax"/>
        </c:scaling>
        <c:delete val="1"/>
        <c:axPos val="b"/>
        <c:numFmt formatCode="_(&quot;$&quot;* #,##0_);_(&quot;$&quot;* \(#,##0\);_(&quot;$&quot;* &quot;-&quot;??_);_(@_)" sourceLinked="1"/>
        <c:majorTickMark val="none"/>
        <c:minorTickMark val="none"/>
        <c:tickLblPos val="nextTo"/>
        <c:crossAx val="2122342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[ENOCH SECOND DASHBOARD.xlsx]Pivot Tables!PivotTable13</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65000"/>
            </a:schemeClr>
          </a:solidFill>
          <a:ln>
            <a:noFill/>
          </a:ln>
          <a:effectLst/>
        </c:spPr>
        <c:dLbl>
          <c:idx val="0"/>
          <c:layout>
            <c:manualLayout>
              <c:x val="-1.2723437917405243E-16"/>
              <c:y val="-2.8821982522505545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bg2">
              <a:lumMod val="65000"/>
            </a:schemeClr>
          </a:solidFill>
          <a:ln>
            <a:noFill/>
          </a:ln>
          <a:effectLst/>
        </c:spPr>
        <c:dLbl>
          <c:idx val="0"/>
          <c:layout>
            <c:manualLayout>
              <c:x val="-1.2809966011230057E-16"/>
              <c:y val="-2.8574075888409337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2">
              <a:lumMod val="65000"/>
            </a:schemeClr>
          </a:solidFill>
          <a:ln>
            <a:noFill/>
          </a:ln>
          <a:effectLst/>
        </c:spPr>
        <c:dLbl>
          <c:idx val="0"/>
          <c:layout>
            <c:manualLayout>
              <c:x val="0"/>
              <c:y val="-3.37693624135746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65000"/>
            </a:schemeClr>
          </a:solidFill>
          <a:ln>
            <a:noFill/>
          </a:ln>
          <a:effectLst/>
        </c:spPr>
        <c:dLbl>
          <c:idx val="0"/>
          <c:layout>
            <c:manualLayout>
              <c:x val="0"/>
              <c:y val="-3.3769362413574672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2">
              <a:lumMod val="65000"/>
            </a:schemeClr>
          </a:solidFill>
          <a:ln>
            <a:noFill/>
          </a:ln>
          <a:effectLst/>
        </c:spPr>
        <c:dLbl>
          <c:idx val="0"/>
          <c:layout>
            <c:manualLayout>
              <c:x val="0"/>
              <c:y val="-6.4941081564566724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2">
              <a:lumMod val="65000"/>
            </a:schemeClr>
          </a:solidFill>
          <a:ln>
            <a:noFill/>
          </a:ln>
          <a:effectLst/>
        </c:spPr>
        <c:dLbl>
          <c:idx val="0"/>
          <c:layout>
            <c:manualLayout>
              <c:x val="0"/>
              <c:y val="-0.1246868766039680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2">
              <a:lumMod val="65000"/>
            </a:schemeClr>
          </a:solidFill>
          <a:ln>
            <a:noFill/>
          </a:ln>
          <a:effectLst/>
        </c:spPr>
        <c:dLbl>
          <c:idx val="0"/>
          <c:layout>
            <c:manualLayout>
              <c:x val="-6.4049830056150287E-17"/>
              <c:y val="-5.455050851423600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2">
              <a:lumMod val="65000"/>
            </a:schemeClr>
          </a:solidFill>
          <a:ln>
            <a:noFill/>
          </a:ln>
          <a:effectLst/>
        </c:spPr>
        <c:dLbl>
          <c:idx val="0"/>
          <c:layout>
            <c:manualLayout>
              <c:x val="0"/>
              <c:y val="-4.6757578726488003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2">
              <a:lumMod val="65000"/>
            </a:schemeClr>
          </a:solidFill>
          <a:ln>
            <a:noFill/>
          </a:ln>
          <a:effectLst/>
        </c:spPr>
        <c:dLbl>
          <c:idx val="0"/>
          <c:layout>
            <c:manualLayout>
              <c:x val="0"/>
              <c:y val="-8.3124584402645335E-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2060"/>
          </a:solidFill>
          <a:ln>
            <a:noFill/>
          </a:ln>
          <a:effectLst/>
        </c:spPr>
      </c:pivotFmt>
    </c:pivotFmts>
    <c:plotArea>
      <c:layout/>
      <c:barChart>
        <c:barDir val="col"/>
        <c:grouping val="stacked"/>
        <c:varyColors val="0"/>
        <c:ser>
          <c:idx val="0"/>
          <c:order val="0"/>
          <c:tx>
            <c:strRef>
              <c:f>'Pivot Tables'!$B$6</c:f>
              <c:strCache>
                <c:ptCount val="1"/>
                <c:pt idx="0">
                  <c:v>Sum of Sales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Tables'!$A$7:$A$16</c:f>
              <c:strCache>
                <c:ptCount val="9"/>
                <c:pt idx="0">
                  <c:v>Jan</c:v>
                </c:pt>
                <c:pt idx="1">
                  <c:v>Feb</c:v>
                </c:pt>
                <c:pt idx="2">
                  <c:v>Mar</c:v>
                </c:pt>
                <c:pt idx="3">
                  <c:v>Apr</c:v>
                </c:pt>
                <c:pt idx="4">
                  <c:v>May</c:v>
                </c:pt>
                <c:pt idx="5">
                  <c:v>Jun</c:v>
                </c:pt>
                <c:pt idx="6">
                  <c:v>Jul</c:v>
                </c:pt>
                <c:pt idx="7">
                  <c:v>Aug</c:v>
                </c:pt>
                <c:pt idx="8">
                  <c:v>Sep</c:v>
                </c:pt>
              </c:strCache>
            </c:strRef>
          </c:cat>
          <c:val>
            <c:numRef>
              <c:f>'Pivot Tables'!$B$7:$B$16</c:f>
              <c:numCache>
                <c:formatCode>_("$"* #,##0_);_("$"* \(#,##0\);_("$"* "-"??_);_(@_)</c:formatCode>
                <c:ptCount val="9"/>
                <c:pt idx="0">
                  <c:v>30000</c:v>
                </c:pt>
                <c:pt idx="1">
                  <c:v>45000</c:v>
                </c:pt>
                <c:pt idx="2">
                  <c:v>60000</c:v>
                </c:pt>
                <c:pt idx="3">
                  <c:v>54999.999999999993</c:v>
                </c:pt>
                <c:pt idx="4">
                  <c:v>80000.000000000015</c:v>
                </c:pt>
                <c:pt idx="5">
                  <c:v>100000.00000000001</c:v>
                </c:pt>
                <c:pt idx="6">
                  <c:v>129940.69999999998</c:v>
                </c:pt>
                <c:pt idx="7">
                  <c:v>130000.00000000003</c:v>
                </c:pt>
                <c:pt idx="8">
                  <c:v>125000</c:v>
                </c:pt>
              </c:numCache>
            </c:numRef>
          </c:val>
          <c:extLst>
            <c:ext xmlns:c16="http://schemas.microsoft.com/office/drawing/2014/chart" uri="{C3380CC4-5D6E-409C-BE32-E72D297353CC}">
              <c16:uniqueId val="{00000002-DBBE-4DCB-82A8-E4C091CF0323}"/>
            </c:ext>
          </c:extLst>
        </c:ser>
        <c:ser>
          <c:idx val="1"/>
          <c:order val="1"/>
          <c:tx>
            <c:strRef>
              <c:f>'Pivot Tables'!$C$6</c:f>
              <c:strCache>
                <c:ptCount val="1"/>
                <c:pt idx="0">
                  <c:v>Sum of Target Sales</c:v>
                </c:pt>
              </c:strCache>
            </c:strRef>
          </c:tx>
          <c:spPr>
            <a:solidFill>
              <a:schemeClr val="bg2">
                <a:lumMod val="65000"/>
              </a:schemeClr>
            </a:solidFill>
            <a:ln>
              <a:noFill/>
            </a:ln>
            <a:effectLst/>
          </c:spPr>
          <c:invertIfNegative val="0"/>
          <c:dPt>
            <c:idx val="0"/>
            <c:invertIfNegative val="0"/>
            <c:bubble3D val="0"/>
            <c:spPr>
              <a:solidFill>
                <a:schemeClr val="bg2">
                  <a:lumMod val="65000"/>
                </a:schemeClr>
              </a:solidFill>
              <a:ln>
                <a:noFill/>
              </a:ln>
              <a:effectLst/>
            </c:spPr>
            <c:extLst>
              <c:ext xmlns:c16="http://schemas.microsoft.com/office/drawing/2014/chart" uri="{C3380CC4-5D6E-409C-BE32-E72D297353CC}">
                <c16:uniqueId val="{0000000C-DBBE-4DCB-82A8-E4C091CF0323}"/>
              </c:ext>
            </c:extLst>
          </c:dPt>
          <c:dPt>
            <c:idx val="1"/>
            <c:invertIfNegative val="0"/>
            <c:bubble3D val="0"/>
            <c:spPr>
              <a:solidFill>
                <a:schemeClr val="bg2">
                  <a:lumMod val="65000"/>
                </a:schemeClr>
              </a:solidFill>
              <a:ln>
                <a:noFill/>
              </a:ln>
              <a:effectLst/>
            </c:spPr>
            <c:extLst>
              <c:ext xmlns:c16="http://schemas.microsoft.com/office/drawing/2014/chart" uri="{C3380CC4-5D6E-409C-BE32-E72D297353CC}">
                <c16:uniqueId val="{0000000B-DBBE-4DCB-82A8-E4C091CF0323}"/>
              </c:ext>
            </c:extLst>
          </c:dPt>
          <c:dPt>
            <c:idx val="2"/>
            <c:invertIfNegative val="0"/>
            <c:bubble3D val="0"/>
            <c:spPr>
              <a:solidFill>
                <a:schemeClr val="bg2">
                  <a:lumMod val="65000"/>
                </a:schemeClr>
              </a:solidFill>
              <a:ln>
                <a:noFill/>
              </a:ln>
              <a:effectLst/>
            </c:spPr>
            <c:extLst>
              <c:ext xmlns:c16="http://schemas.microsoft.com/office/drawing/2014/chart" uri="{C3380CC4-5D6E-409C-BE32-E72D297353CC}">
                <c16:uniqueId val="{0000000A-DBBE-4DCB-82A8-E4C091CF0323}"/>
              </c:ext>
            </c:extLst>
          </c:dPt>
          <c:dPt>
            <c:idx val="3"/>
            <c:invertIfNegative val="0"/>
            <c:bubble3D val="0"/>
            <c:spPr>
              <a:solidFill>
                <a:schemeClr val="bg2">
                  <a:lumMod val="65000"/>
                </a:schemeClr>
              </a:solidFill>
              <a:ln>
                <a:noFill/>
              </a:ln>
              <a:effectLst/>
            </c:spPr>
            <c:extLst>
              <c:ext xmlns:c16="http://schemas.microsoft.com/office/drawing/2014/chart" uri="{C3380CC4-5D6E-409C-BE32-E72D297353CC}">
                <c16:uniqueId val="{00000009-DBBE-4DCB-82A8-E4C091CF0323}"/>
              </c:ext>
            </c:extLst>
          </c:dPt>
          <c:dPt>
            <c:idx val="4"/>
            <c:invertIfNegative val="0"/>
            <c:bubble3D val="0"/>
            <c:spPr>
              <a:solidFill>
                <a:schemeClr val="bg2">
                  <a:lumMod val="65000"/>
                </a:schemeClr>
              </a:solidFill>
              <a:ln>
                <a:noFill/>
              </a:ln>
              <a:effectLst/>
            </c:spPr>
            <c:extLst>
              <c:ext xmlns:c16="http://schemas.microsoft.com/office/drawing/2014/chart" uri="{C3380CC4-5D6E-409C-BE32-E72D297353CC}">
                <c16:uniqueId val="{00000008-DBBE-4DCB-82A8-E4C091CF0323}"/>
              </c:ext>
            </c:extLst>
          </c:dPt>
          <c:dPt>
            <c:idx val="5"/>
            <c:invertIfNegative val="0"/>
            <c:bubble3D val="0"/>
            <c:spPr>
              <a:solidFill>
                <a:schemeClr val="bg2">
                  <a:lumMod val="65000"/>
                </a:schemeClr>
              </a:solidFill>
              <a:ln>
                <a:noFill/>
              </a:ln>
              <a:effectLst/>
            </c:spPr>
            <c:extLst>
              <c:ext xmlns:c16="http://schemas.microsoft.com/office/drawing/2014/chart" uri="{C3380CC4-5D6E-409C-BE32-E72D297353CC}">
                <c16:uniqueId val="{00000005-DBBE-4DCB-82A8-E4C091CF0323}"/>
              </c:ext>
            </c:extLst>
          </c:dPt>
          <c:dPt>
            <c:idx val="6"/>
            <c:invertIfNegative val="0"/>
            <c:bubble3D val="0"/>
            <c:spPr>
              <a:solidFill>
                <a:schemeClr val="bg2">
                  <a:lumMod val="65000"/>
                </a:schemeClr>
              </a:solidFill>
              <a:ln>
                <a:noFill/>
              </a:ln>
              <a:effectLst/>
            </c:spPr>
            <c:extLst>
              <c:ext xmlns:c16="http://schemas.microsoft.com/office/drawing/2014/chart" uri="{C3380CC4-5D6E-409C-BE32-E72D297353CC}">
                <c16:uniqueId val="{00000006-DBBE-4DCB-82A8-E4C091CF0323}"/>
              </c:ext>
            </c:extLst>
          </c:dPt>
          <c:dPt>
            <c:idx val="7"/>
            <c:invertIfNegative val="0"/>
            <c:bubble3D val="0"/>
            <c:spPr>
              <a:solidFill>
                <a:schemeClr val="bg2">
                  <a:lumMod val="65000"/>
                </a:schemeClr>
              </a:solidFill>
              <a:ln>
                <a:noFill/>
              </a:ln>
              <a:effectLst/>
            </c:spPr>
            <c:extLst>
              <c:ext xmlns:c16="http://schemas.microsoft.com/office/drawing/2014/chart" uri="{C3380CC4-5D6E-409C-BE32-E72D297353CC}">
                <c16:uniqueId val="{00000007-DBBE-4DCB-82A8-E4C091CF0323}"/>
              </c:ext>
            </c:extLst>
          </c:dPt>
          <c:dPt>
            <c:idx val="8"/>
            <c:invertIfNegative val="0"/>
            <c:bubble3D val="0"/>
            <c:spPr>
              <a:solidFill>
                <a:schemeClr val="bg2">
                  <a:lumMod val="65000"/>
                </a:schemeClr>
              </a:solidFill>
              <a:ln>
                <a:noFill/>
              </a:ln>
              <a:effectLst/>
            </c:spPr>
            <c:extLst>
              <c:ext xmlns:c16="http://schemas.microsoft.com/office/drawing/2014/chart" uri="{C3380CC4-5D6E-409C-BE32-E72D297353CC}">
                <c16:uniqueId val="{00000004-DBBE-4DCB-82A8-E4C091CF0323}"/>
              </c:ext>
            </c:extLst>
          </c:dPt>
          <c:dLbls>
            <c:dLbl>
              <c:idx val="0"/>
              <c:layout>
                <c:manualLayout>
                  <c:x val="0"/>
                  <c:y val="-8.312458440264533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BBE-4DCB-82A8-E4C091CF0323}"/>
                </c:ext>
              </c:extLst>
            </c:dLbl>
            <c:dLbl>
              <c:idx val="1"/>
              <c:layout>
                <c:manualLayout>
                  <c:x val="0"/>
                  <c:y val="-4.675757872648800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BBE-4DCB-82A8-E4C091CF0323}"/>
                </c:ext>
              </c:extLst>
            </c:dLbl>
            <c:dLbl>
              <c:idx val="2"/>
              <c:layout>
                <c:manualLayout>
                  <c:x val="-6.4049830056150287E-17"/>
                  <c:y val="-5.455050851423600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BBE-4DCB-82A8-E4C091CF0323}"/>
                </c:ext>
              </c:extLst>
            </c:dLbl>
            <c:dLbl>
              <c:idx val="3"/>
              <c:layout>
                <c:manualLayout>
                  <c:x val="0"/>
                  <c:y val="-0.124686876603968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BBE-4DCB-82A8-E4C091CF0323}"/>
                </c:ext>
              </c:extLst>
            </c:dLbl>
            <c:dLbl>
              <c:idx val="4"/>
              <c:layout>
                <c:manualLayout>
                  <c:x val="0"/>
                  <c:y val="-6.494108156456672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BBE-4DCB-82A8-E4C091CF0323}"/>
                </c:ext>
              </c:extLst>
            </c:dLbl>
            <c:dLbl>
              <c:idx val="5"/>
              <c:layout>
                <c:manualLayout>
                  <c:x val="-1.2809966011230057E-16"/>
                  <c:y val="-2.857407588840933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BBE-4DCB-82A8-E4C091CF0323}"/>
                </c:ext>
              </c:extLst>
            </c:dLbl>
            <c:dLbl>
              <c:idx val="6"/>
              <c:layout>
                <c:manualLayout>
                  <c:x val="0"/>
                  <c:y val="-3.37693624135746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BBE-4DCB-82A8-E4C091CF0323}"/>
                </c:ext>
              </c:extLst>
            </c:dLbl>
            <c:dLbl>
              <c:idx val="7"/>
              <c:layout>
                <c:manualLayout>
                  <c:x val="0"/>
                  <c:y val="-3.376936241357467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BBE-4DCB-82A8-E4C091CF0323}"/>
                </c:ext>
              </c:extLst>
            </c:dLbl>
            <c:dLbl>
              <c:idx val="8"/>
              <c:layout>
                <c:manualLayout>
                  <c:x val="-1.2723437917405243E-16"/>
                  <c:y val="-2.8821982522505545E-2"/>
                </c:manualLayout>
              </c:layout>
              <c:spPr>
                <a:noFill/>
                <a:ln>
                  <a:noFill/>
                </a:ln>
                <a:effectLst/>
              </c:spPr>
              <c:txPr>
                <a:bodyPr rot="0" spcFirstLastPara="1" vertOverflow="clip" horzOverflow="clip" vert="horz" wrap="square" lIns="38100" tIns="19050" rIns="38100" bIns="19050" anchor="ctr" anchorCtr="1">
                  <a:spAutoFit/>
                </a:bodyPr>
                <a:lstStyle/>
                <a:p>
                  <a:pPr>
                    <a:defRPr sz="1050" b="1"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DBBE-4DCB-82A8-E4C091CF0323}"/>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Tables'!$A$7:$A$16</c:f>
              <c:strCache>
                <c:ptCount val="9"/>
                <c:pt idx="0">
                  <c:v>Jan</c:v>
                </c:pt>
                <c:pt idx="1">
                  <c:v>Feb</c:v>
                </c:pt>
                <c:pt idx="2">
                  <c:v>Mar</c:v>
                </c:pt>
                <c:pt idx="3">
                  <c:v>Apr</c:v>
                </c:pt>
                <c:pt idx="4">
                  <c:v>May</c:v>
                </c:pt>
                <c:pt idx="5">
                  <c:v>Jun</c:v>
                </c:pt>
                <c:pt idx="6">
                  <c:v>Jul</c:v>
                </c:pt>
                <c:pt idx="7">
                  <c:v>Aug</c:v>
                </c:pt>
                <c:pt idx="8">
                  <c:v>Sep</c:v>
                </c:pt>
              </c:strCache>
            </c:strRef>
          </c:cat>
          <c:val>
            <c:numRef>
              <c:f>'Pivot Tables'!$C$7:$C$16</c:f>
              <c:numCache>
                <c:formatCode>_("$"* #,##0_);_("$"* \(#,##0\);_("$"* "-"??_);_(@_)</c:formatCode>
                <c:ptCount val="9"/>
                <c:pt idx="0">
                  <c:v>20000.000000000004</c:v>
                </c:pt>
                <c:pt idx="1">
                  <c:v>10000.000000000002</c:v>
                </c:pt>
                <c:pt idx="2">
                  <c:v>10000.000000000002</c:v>
                </c:pt>
                <c:pt idx="3">
                  <c:v>40000.000000000007</c:v>
                </c:pt>
                <c:pt idx="4">
                  <c:v>20000.000000000004</c:v>
                </c:pt>
                <c:pt idx="5">
                  <c:v>5999.9999999999991</c:v>
                </c:pt>
                <c:pt idx="6">
                  <c:v>5000.0000000000009</c:v>
                </c:pt>
                <c:pt idx="7">
                  <c:v>5000.0000000000009</c:v>
                </c:pt>
                <c:pt idx="8">
                  <c:v>2000.0000000000002</c:v>
                </c:pt>
              </c:numCache>
            </c:numRef>
          </c:val>
          <c:extLst>
            <c:ext xmlns:c16="http://schemas.microsoft.com/office/drawing/2014/chart" uri="{C3380CC4-5D6E-409C-BE32-E72D297353CC}">
              <c16:uniqueId val="{00000003-DBBE-4DCB-82A8-E4C091CF0323}"/>
            </c:ext>
          </c:extLst>
        </c:ser>
        <c:dLbls>
          <c:dLblPos val="ctr"/>
          <c:showLegendKey val="0"/>
          <c:showVal val="1"/>
          <c:showCatName val="0"/>
          <c:showSerName val="0"/>
          <c:showPercent val="0"/>
          <c:showBubbleSize val="0"/>
        </c:dLbls>
        <c:gapWidth val="5"/>
        <c:overlap val="100"/>
        <c:axId val="1934737840"/>
        <c:axId val="1934744080"/>
      </c:barChart>
      <c:catAx>
        <c:axId val="19347378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ysClr val="windowText" lastClr="000000"/>
                </a:solidFill>
                <a:latin typeface="+mn-lt"/>
                <a:ea typeface="+mn-ea"/>
                <a:cs typeface="+mn-cs"/>
              </a:defRPr>
            </a:pPr>
            <a:endParaRPr lang="en-US"/>
          </a:p>
        </c:txPr>
        <c:crossAx val="1934744080"/>
        <c:crosses val="autoZero"/>
        <c:auto val="1"/>
        <c:lblAlgn val="ctr"/>
        <c:lblOffset val="100"/>
        <c:noMultiLvlLbl val="1"/>
      </c:catAx>
      <c:valAx>
        <c:axId val="193474408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9347378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[ENOCH SECOND DASHBOARD.xlsx]Pivot Tables!PivotTable5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014306151645208"/>
              <c:y val="-0.25188916876574308"/>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748211731044349"/>
                  <c:h val="0.2617968094038623"/>
                </c:manualLayout>
              </c15:layout>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0014306151645208"/>
              <c:y val="-0.25188916876574308"/>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rgbClr val="0070C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8748211731044349"/>
                  <c:h val="0.2617968094038623"/>
                </c:manualLayout>
              </c15:layout>
            </c:ext>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solidFill>
                <a:schemeClr val="bg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pivotFmt>
      <c:pivotFmt>
        <c:idx val="8"/>
        <c:spPr>
          <a:solidFill>
            <a:schemeClr val="bg2">
              <a:lumMod val="65000"/>
            </a:schemeClr>
          </a:solidFill>
          <a:ln w="19050">
            <a:solidFill>
              <a:schemeClr val="lt1"/>
            </a:solidFill>
          </a:ln>
          <a:effectLst/>
        </c:spPr>
      </c:pivotFmt>
    </c:pivotFmts>
    <c:plotArea>
      <c:layout>
        <c:manualLayout>
          <c:layoutTarget val="inner"/>
          <c:xMode val="edge"/>
          <c:yMode val="edge"/>
          <c:x val="0.14077474467061091"/>
          <c:y val="8.4810853765444491E-2"/>
          <c:w val="0.63710790171488396"/>
          <c:h val="0.81550402395811328"/>
        </c:manualLayout>
      </c:layout>
      <c:doughnutChart>
        <c:varyColors val="1"/>
        <c:ser>
          <c:idx val="0"/>
          <c:order val="0"/>
          <c:tx>
            <c:strRef>
              <c:f>'Pivot Tables'!$B$21</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BA8F-49E5-BCF9-39EB40BD543C}"/>
              </c:ext>
            </c:extLst>
          </c:dPt>
          <c:dPt>
            <c:idx val="1"/>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3-BA8F-49E5-BCF9-39EB40BD543C}"/>
              </c:ext>
            </c:extLst>
          </c:dPt>
          <c:dLbls>
            <c:spPr>
              <a:noFill/>
              <a:ln>
                <a:solidFill>
                  <a:schemeClr val="bg1"/>
                </a:solid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Tables'!$A$22:$A$23</c:f>
              <c:strCache>
                <c:ptCount val="2"/>
                <c:pt idx="0">
                  <c:v>Average of Sales Completion Rate</c:v>
                </c:pt>
                <c:pt idx="1">
                  <c:v>Average of Sales Incompletion Rate</c:v>
                </c:pt>
              </c:strCache>
            </c:strRef>
          </c:cat>
          <c:val>
            <c:numRef>
              <c:f>'Pivot Tables'!$B$22:$B$23</c:f>
              <c:numCache>
                <c:formatCode>0%</c:formatCode>
                <c:ptCount val="2"/>
                <c:pt idx="0">
                  <c:v>0.85555555555555574</c:v>
                </c:pt>
                <c:pt idx="1">
                  <c:v>0.14444444444444451</c:v>
                </c:pt>
              </c:numCache>
            </c:numRef>
          </c:val>
          <c:extLst>
            <c:ext xmlns:c16="http://schemas.microsoft.com/office/drawing/2014/chart" uri="{C3380CC4-5D6E-409C-BE32-E72D297353CC}">
              <c16:uniqueId val="{00000004-BA8F-49E5-BCF9-39EB40BD543C}"/>
            </c:ext>
          </c:extLst>
        </c:ser>
        <c:dLbls>
          <c:showLegendKey val="0"/>
          <c:showVal val="1"/>
          <c:showCatName val="0"/>
          <c:showSerName val="0"/>
          <c:showPercent val="0"/>
          <c:showBubbleSize val="0"/>
          <c:showLeaderLines val="1"/>
        </c:dLbls>
        <c:firstSliceAng val="0"/>
        <c:holeSize val="6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[ENOCH SECOND DASHBOARD.xlsx]Pivot Tables!PivotTable6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rgbClr val="00206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2060"/>
          </a:solidFill>
          <a:ln w="19050">
            <a:solidFill>
              <a:schemeClr val="lt1"/>
            </a:solidFill>
          </a:ln>
          <a:effectLst/>
        </c:spPr>
      </c:pivotFmt>
      <c:pivotFmt>
        <c:idx val="6"/>
        <c:spPr>
          <a:solidFill>
            <a:schemeClr val="bg2">
              <a:lumMod val="65000"/>
            </a:schemeClr>
          </a:solidFill>
          <a:ln w="19050">
            <a:solidFill>
              <a:schemeClr val="lt1"/>
            </a:solidFill>
          </a:ln>
          <a:effectLst/>
        </c:spPr>
      </c:pivotFmt>
    </c:pivotFmts>
    <c:plotArea>
      <c:layout/>
      <c:doughnutChart>
        <c:varyColors val="1"/>
        <c:ser>
          <c:idx val="0"/>
          <c:order val="0"/>
          <c:tx>
            <c:strRef>
              <c:f>'Pivot Tables'!$B$26</c:f>
              <c:strCache>
                <c:ptCount val="1"/>
                <c:pt idx="0">
                  <c:v>Total</c:v>
                </c:pt>
              </c:strCache>
            </c:strRef>
          </c:tx>
          <c:spPr>
            <a:solidFill>
              <a:srgbClr val="002060"/>
            </a:solidFill>
          </c:spPr>
          <c:dPt>
            <c:idx val="0"/>
            <c:bubble3D val="0"/>
            <c:spPr>
              <a:solidFill>
                <a:srgbClr val="002060"/>
              </a:solidFill>
              <a:ln w="19050">
                <a:solidFill>
                  <a:schemeClr val="lt1"/>
                </a:solidFill>
              </a:ln>
              <a:effectLst/>
            </c:spPr>
            <c:extLst>
              <c:ext xmlns:c16="http://schemas.microsoft.com/office/drawing/2014/chart" uri="{C3380CC4-5D6E-409C-BE32-E72D297353CC}">
                <c16:uniqueId val="{00000001-B796-426D-9E07-26087419033F}"/>
              </c:ext>
            </c:extLst>
          </c:dPt>
          <c:dPt>
            <c:idx val="1"/>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3-B796-426D-9E07-26087419033F}"/>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Tables'!$A$27:$A$28</c:f>
              <c:strCache>
                <c:ptCount val="2"/>
                <c:pt idx="0">
                  <c:v>Average of Profit Completion Rate</c:v>
                </c:pt>
                <c:pt idx="1">
                  <c:v>Average of Profit Incompletion Rate</c:v>
                </c:pt>
              </c:strCache>
            </c:strRef>
          </c:cat>
          <c:val>
            <c:numRef>
              <c:f>'Pivot Tables'!$B$27:$B$28</c:f>
              <c:numCache>
                <c:formatCode>0%</c:formatCode>
                <c:ptCount val="2"/>
                <c:pt idx="0">
                  <c:v>0.85492063492063519</c:v>
                </c:pt>
                <c:pt idx="1">
                  <c:v>0.14507936507936503</c:v>
                </c:pt>
              </c:numCache>
            </c:numRef>
          </c:val>
          <c:extLst>
            <c:ext xmlns:c16="http://schemas.microsoft.com/office/drawing/2014/chart" uri="{C3380CC4-5D6E-409C-BE32-E72D297353CC}">
              <c16:uniqueId val="{00000004-B796-426D-9E07-26087419033F}"/>
            </c:ext>
          </c:extLst>
        </c:ser>
        <c:dLbls>
          <c:showLegendKey val="0"/>
          <c:showVal val="1"/>
          <c:showCatName val="0"/>
          <c:showSerName val="0"/>
          <c:showPercent val="0"/>
          <c:showBubbleSize val="0"/>
          <c:showLeaderLines val="1"/>
        </c:dLbls>
        <c:firstSliceAng val="0"/>
        <c:holeSize val="6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[ENOCH SECOND DASHBOARD.xlsx]Pivot Tables!PivotTable7</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w="19050">
            <a:solidFill>
              <a:schemeClr val="lt1"/>
            </a:solidFill>
          </a:ln>
          <a:effectLst/>
        </c:spPr>
        <c:dLbl>
          <c:idx val="0"/>
          <c:layout>
            <c:manualLayout>
              <c:x val="-9.4444444444444442E-2"/>
              <c:y val="-0.27777777777777785"/>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2">
              <a:lumMod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2060"/>
          </a:solidFill>
          <a:ln w="19050">
            <a:solidFill>
              <a:schemeClr val="lt1"/>
            </a:solidFill>
          </a:ln>
          <a:effectLst/>
        </c:spPr>
        <c:dLbl>
          <c:idx val="0"/>
          <c:layout>
            <c:manualLayout>
              <c:x val="-9.4444444444444442E-2"/>
              <c:y val="-0.27777777777777785"/>
            </c:manualLayout>
          </c:layout>
          <c:spPr>
            <a:noFill/>
            <a:ln>
              <a:noFill/>
            </a:ln>
            <a:effectLst/>
          </c:spPr>
          <c:txPr>
            <a:bodyPr rot="0" spcFirstLastPara="1" vertOverflow="ellipsis" vert="horz" wrap="square" lIns="38100" tIns="19050" rIns="38100" bIns="19050" anchor="ctr" anchorCtr="1">
              <a:spAutoFit/>
            </a:bodyPr>
            <a:lstStyle/>
            <a:p>
              <a:pPr>
                <a:defRPr sz="2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2">
              <a:lumMod val="65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2060"/>
          </a:solidFill>
          <a:ln w="19050">
            <a:solidFill>
              <a:schemeClr val="lt1"/>
            </a:solidFill>
          </a:ln>
          <a:effectLst/>
        </c:spPr>
      </c:pivotFmt>
      <c:pivotFmt>
        <c:idx val="8"/>
        <c:spPr>
          <a:solidFill>
            <a:schemeClr val="bg2">
              <a:lumMod val="65000"/>
            </a:schemeClr>
          </a:solidFill>
          <a:ln w="19050">
            <a:solidFill>
              <a:schemeClr val="lt1"/>
            </a:solidFill>
          </a:ln>
          <a:effectLst/>
        </c:spPr>
      </c:pivotFmt>
    </c:pivotFmts>
    <c:plotArea>
      <c:layout/>
      <c:doughnutChart>
        <c:varyColors val="1"/>
        <c:ser>
          <c:idx val="0"/>
          <c:order val="0"/>
          <c:tx>
            <c:strRef>
              <c:f>'Pivot Tables'!$B$31</c:f>
              <c:strCache>
                <c:ptCount val="1"/>
                <c:pt idx="0">
                  <c:v>Total</c:v>
                </c:pt>
              </c:strCache>
            </c:strRef>
          </c:tx>
          <c:dPt>
            <c:idx val="0"/>
            <c:bubble3D val="0"/>
            <c:spPr>
              <a:solidFill>
                <a:srgbClr val="002060"/>
              </a:solidFill>
              <a:ln w="19050">
                <a:solidFill>
                  <a:schemeClr val="lt1"/>
                </a:solidFill>
              </a:ln>
              <a:effectLst/>
            </c:spPr>
            <c:extLst>
              <c:ext xmlns:c16="http://schemas.microsoft.com/office/drawing/2014/chart" uri="{C3380CC4-5D6E-409C-BE32-E72D297353CC}">
                <c16:uniqueId val="{00000001-845F-4CC6-B651-266C63E09170}"/>
              </c:ext>
            </c:extLst>
          </c:dPt>
          <c:dPt>
            <c:idx val="1"/>
            <c:bubble3D val="0"/>
            <c:spPr>
              <a:solidFill>
                <a:schemeClr val="bg2">
                  <a:lumMod val="65000"/>
                </a:schemeClr>
              </a:solidFill>
              <a:ln w="19050">
                <a:solidFill>
                  <a:schemeClr val="lt1"/>
                </a:solidFill>
              </a:ln>
              <a:effectLst/>
            </c:spPr>
            <c:extLst>
              <c:ext xmlns:c16="http://schemas.microsoft.com/office/drawing/2014/chart" uri="{C3380CC4-5D6E-409C-BE32-E72D297353CC}">
                <c16:uniqueId val="{00000003-845F-4CC6-B651-266C63E09170}"/>
              </c:ext>
            </c:extLst>
          </c:dPt>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Tables'!$A$32:$A$33</c:f>
              <c:strCache>
                <c:ptCount val="2"/>
                <c:pt idx="0">
                  <c:v>Average of Customer Completion Rate</c:v>
                </c:pt>
                <c:pt idx="1">
                  <c:v>Average of Customer Incompletion Rate</c:v>
                </c:pt>
              </c:strCache>
            </c:strRef>
          </c:cat>
          <c:val>
            <c:numRef>
              <c:f>'Pivot Tables'!$B$32:$B$33</c:f>
              <c:numCache>
                <c:formatCode>0%</c:formatCode>
                <c:ptCount val="2"/>
                <c:pt idx="0">
                  <c:v>0.8447619047619046</c:v>
                </c:pt>
                <c:pt idx="1">
                  <c:v>0.1552380952380952</c:v>
                </c:pt>
              </c:numCache>
            </c:numRef>
          </c:val>
          <c:extLst>
            <c:ext xmlns:c16="http://schemas.microsoft.com/office/drawing/2014/chart" uri="{C3380CC4-5D6E-409C-BE32-E72D297353CC}">
              <c16:uniqueId val="{00000004-845F-4CC6-B651-266C63E09170}"/>
            </c:ext>
          </c:extLst>
        </c:ser>
        <c:dLbls>
          <c:showLegendKey val="0"/>
          <c:showVal val="1"/>
          <c:showCatName val="0"/>
          <c:showSerName val="0"/>
          <c:showPercent val="0"/>
          <c:showBubbleSize val="0"/>
          <c:showLeaderLines val="1"/>
        </c:dLbls>
        <c:firstSliceAng val="0"/>
        <c:holeSize val="6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9524</xdr:colOff>
      <xdr:row>0</xdr:row>
      <xdr:rowOff>9524</xdr:rowOff>
    </xdr:from>
    <xdr:to>
      <xdr:col>26</xdr:col>
      <xdr:colOff>395143</xdr:colOff>
      <xdr:row>44</xdr:row>
      <xdr:rowOff>152399</xdr:rowOff>
    </xdr:to>
    <xdr:sp macro="" textlink="">
      <xdr:nvSpPr>
        <xdr:cNvPr id="2" name="Rectangle 1">
          <a:extLst>
            <a:ext uri="{FF2B5EF4-FFF2-40B4-BE49-F238E27FC236}">
              <a16:creationId xmlns:a16="http://schemas.microsoft.com/office/drawing/2014/main" id="{00000000-0008-0000-0000-000002000000}"/>
            </a:ext>
          </a:extLst>
        </xdr:cNvPr>
        <xdr:cNvSpPr/>
      </xdr:nvSpPr>
      <xdr:spPr>
        <a:xfrm>
          <a:off x="9524" y="9524"/>
          <a:ext cx="22674119" cy="85344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171449</xdr:colOff>
      <xdr:row>0</xdr:row>
      <xdr:rowOff>85725</xdr:rowOff>
    </xdr:from>
    <xdr:to>
      <xdr:col>3</xdr:col>
      <xdr:colOff>142874</xdr:colOff>
      <xdr:row>21</xdr:row>
      <xdr:rowOff>19050</xdr:rowOff>
    </xdr:to>
    <xdr:sp macro="" textlink="">
      <xdr:nvSpPr>
        <xdr:cNvPr id="3" name="Rounded Rectangle 2">
          <a:extLst>
            <a:ext uri="{FF2B5EF4-FFF2-40B4-BE49-F238E27FC236}">
              <a16:creationId xmlns:a16="http://schemas.microsoft.com/office/drawing/2014/main" id="{00000000-0008-0000-0000-000003000000}"/>
            </a:ext>
          </a:extLst>
        </xdr:cNvPr>
        <xdr:cNvSpPr/>
      </xdr:nvSpPr>
      <xdr:spPr>
        <a:xfrm>
          <a:off x="171449" y="85725"/>
          <a:ext cx="2518682" cy="4048125"/>
        </a:xfrm>
        <a:prstGeom prst="roundRect">
          <a:avLst>
            <a:gd name="adj" fmla="val 0"/>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333374</xdr:colOff>
      <xdr:row>0</xdr:row>
      <xdr:rowOff>161925</xdr:rowOff>
    </xdr:from>
    <xdr:to>
      <xdr:col>20</xdr:col>
      <xdr:colOff>152399</xdr:colOff>
      <xdr:row>7</xdr:row>
      <xdr:rowOff>142875</xdr:rowOff>
    </xdr:to>
    <xdr:sp macro="" textlink="">
      <xdr:nvSpPr>
        <xdr:cNvPr id="7" name="Rounded Rectangle 6">
          <a:extLst>
            <a:ext uri="{FF2B5EF4-FFF2-40B4-BE49-F238E27FC236}">
              <a16:creationId xmlns:a16="http://schemas.microsoft.com/office/drawing/2014/main" id="{00000000-0008-0000-0000-000007000000}"/>
            </a:ext>
          </a:extLst>
        </xdr:cNvPr>
        <xdr:cNvSpPr/>
      </xdr:nvSpPr>
      <xdr:spPr>
        <a:xfrm>
          <a:off x="2905124" y="161925"/>
          <a:ext cx="14392275" cy="1314450"/>
        </a:xfrm>
        <a:prstGeom prst="roundRect">
          <a:avLst>
            <a:gd name="adj" fmla="val 9474"/>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5000" b="1" baseline="0">
              <a:solidFill>
                <a:srgbClr val="002060"/>
              </a:solidFill>
            </a:rPr>
            <a:t>Excel </a:t>
          </a:r>
          <a:r>
            <a:rPr lang="en-US" sz="5000" b="1">
              <a:solidFill>
                <a:srgbClr val="002060"/>
              </a:solidFill>
            </a:rPr>
            <a:t>DASHBOARD</a:t>
          </a:r>
          <a:r>
            <a:rPr lang="en-US" sz="5000" b="1" baseline="0">
              <a:solidFill>
                <a:srgbClr val="002060"/>
              </a:solidFill>
            </a:rPr>
            <a:t> 2023</a:t>
          </a:r>
          <a:endParaRPr lang="en-US" sz="5000" b="1">
            <a:solidFill>
              <a:srgbClr val="002060"/>
            </a:solidFill>
          </a:endParaRPr>
        </a:p>
      </xdr:txBody>
    </xdr:sp>
    <xdr:clientData/>
  </xdr:twoCellAnchor>
  <xdr:twoCellAnchor>
    <xdr:from>
      <xdr:col>3</xdr:col>
      <xdr:colOff>323848</xdr:colOff>
      <xdr:row>8</xdr:row>
      <xdr:rowOff>47625</xdr:rowOff>
    </xdr:from>
    <xdr:to>
      <xdr:col>8</xdr:col>
      <xdr:colOff>495299</xdr:colOff>
      <xdr:row>15</xdr:row>
      <xdr:rowOff>95250</xdr:rowOff>
    </xdr:to>
    <xdr:sp macro="" textlink="">
      <xdr:nvSpPr>
        <xdr:cNvPr id="8" name="Rounded Rectangle 7">
          <a:extLst>
            <a:ext uri="{FF2B5EF4-FFF2-40B4-BE49-F238E27FC236}">
              <a16:creationId xmlns:a16="http://schemas.microsoft.com/office/drawing/2014/main" id="{00000000-0008-0000-0000-000008000000}"/>
            </a:ext>
          </a:extLst>
        </xdr:cNvPr>
        <xdr:cNvSpPr/>
      </xdr:nvSpPr>
      <xdr:spPr>
        <a:xfrm>
          <a:off x="2871105" y="1615168"/>
          <a:ext cx="4416880" cy="1419225"/>
        </a:xfrm>
        <a:prstGeom prst="roundRect">
          <a:avLst>
            <a:gd name="adj" fmla="val 9474"/>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002060"/>
              </a:solidFill>
            </a:rPr>
            <a:t>SALES</a:t>
          </a:r>
        </a:p>
      </xdr:txBody>
    </xdr:sp>
    <xdr:clientData/>
  </xdr:twoCellAnchor>
  <xdr:twoCellAnchor>
    <xdr:from>
      <xdr:col>0</xdr:col>
      <xdr:colOff>171449</xdr:colOff>
      <xdr:row>21</xdr:row>
      <xdr:rowOff>152401</xdr:rowOff>
    </xdr:from>
    <xdr:to>
      <xdr:col>3</xdr:col>
      <xdr:colOff>142874</xdr:colOff>
      <xdr:row>36</xdr:row>
      <xdr:rowOff>57151</xdr:rowOff>
    </xdr:to>
    <xdr:sp macro="" textlink="">
      <xdr:nvSpPr>
        <xdr:cNvPr id="16" name="Rounded Rectangle 15">
          <a:extLst>
            <a:ext uri="{FF2B5EF4-FFF2-40B4-BE49-F238E27FC236}">
              <a16:creationId xmlns:a16="http://schemas.microsoft.com/office/drawing/2014/main" id="{00000000-0008-0000-0000-000010000000}"/>
            </a:ext>
          </a:extLst>
        </xdr:cNvPr>
        <xdr:cNvSpPr/>
      </xdr:nvSpPr>
      <xdr:spPr>
        <a:xfrm>
          <a:off x="171449" y="4152901"/>
          <a:ext cx="2543175" cy="2762250"/>
        </a:xfrm>
        <a:prstGeom prst="roundRect">
          <a:avLst>
            <a:gd name="adj" fmla="val 0"/>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171449</xdr:colOff>
      <xdr:row>36</xdr:row>
      <xdr:rowOff>123826</xdr:rowOff>
    </xdr:from>
    <xdr:to>
      <xdr:col>3</xdr:col>
      <xdr:colOff>142874</xdr:colOff>
      <xdr:row>44</xdr:row>
      <xdr:rowOff>133350</xdr:rowOff>
    </xdr:to>
    <xdr:sp macro="" textlink="">
      <xdr:nvSpPr>
        <xdr:cNvPr id="17" name="Rounded Rectangle 16">
          <a:extLst>
            <a:ext uri="{FF2B5EF4-FFF2-40B4-BE49-F238E27FC236}">
              <a16:creationId xmlns:a16="http://schemas.microsoft.com/office/drawing/2014/main" id="{00000000-0008-0000-0000-000011000000}"/>
            </a:ext>
          </a:extLst>
        </xdr:cNvPr>
        <xdr:cNvSpPr/>
      </xdr:nvSpPr>
      <xdr:spPr>
        <a:xfrm>
          <a:off x="171449" y="6981826"/>
          <a:ext cx="2543175" cy="1533524"/>
        </a:xfrm>
        <a:prstGeom prst="roundRect">
          <a:avLst>
            <a:gd name="adj" fmla="val 0"/>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342898</xdr:colOff>
      <xdr:row>15</xdr:row>
      <xdr:rowOff>180975</xdr:rowOff>
    </xdr:from>
    <xdr:to>
      <xdr:col>12</xdr:col>
      <xdr:colOff>142875</xdr:colOff>
      <xdr:row>44</xdr:row>
      <xdr:rowOff>9525</xdr:rowOff>
    </xdr:to>
    <xdr:sp macro="" textlink="">
      <xdr:nvSpPr>
        <xdr:cNvPr id="21" name="Rounded Rectangle 20">
          <a:extLst>
            <a:ext uri="{FF2B5EF4-FFF2-40B4-BE49-F238E27FC236}">
              <a16:creationId xmlns:a16="http://schemas.microsoft.com/office/drawing/2014/main" id="{00000000-0008-0000-0000-000015000000}"/>
            </a:ext>
          </a:extLst>
        </xdr:cNvPr>
        <xdr:cNvSpPr/>
      </xdr:nvSpPr>
      <xdr:spPr>
        <a:xfrm>
          <a:off x="2890155" y="3120118"/>
          <a:ext cx="7441749" cy="5510893"/>
        </a:xfrm>
        <a:prstGeom prst="roundRect">
          <a:avLst>
            <a:gd name="adj" fmla="val 0"/>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2060"/>
              </a:solidFill>
            </a:rPr>
            <a:t>SALES PER MONTH</a:t>
          </a:r>
          <a:endParaRPr lang="en-US" sz="1100" b="1">
            <a:solidFill>
              <a:srgbClr val="002060"/>
            </a:solidFill>
          </a:endParaRPr>
        </a:p>
      </xdr:txBody>
    </xdr:sp>
    <xdr:clientData/>
  </xdr:twoCellAnchor>
  <xdr:twoCellAnchor>
    <xdr:from>
      <xdr:col>12</xdr:col>
      <xdr:colOff>266700</xdr:colOff>
      <xdr:row>15</xdr:row>
      <xdr:rowOff>180975</xdr:rowOff>
    </xdr:from>
    <xdr:to>
      <xdr:col>20</xdr:col>
      <xdr:colOff>123825</xdr:colOff>
      <xdr:row>31</xdr:row>
      <xdr:rowOff>47625</xdr:rowOff>
    </xdr:to>
    <xdr:sp macro="" textlink="">
      <xdr:nvSpPr>
        <xdr:cNvPr id="22" name="Rounded Rectangle 21">
          <a:extLst>
            <a:ext uri="{FF2B5EF4-FFF2-40B4-BE49-F238E27FC236}">
              <a16:creationId xmlns:a16="http://schemas.microsoft.com/office/drawing/2014/main" id="{00000000-0008-0000-0000-000016000000}"/>
            </a:ext>
          </a:extLst>
        </xdr:cNvPr>
        <xdr:cNvSpPr/>
      </xdr:nvSpPr>
      <xdr:spPr>
        <a:xfrm>
          <a:off x="10455729" y="3120118"/>
          <a:ext cx="6649810" cy="3001736"/>
        </a:xfrm>
        <a:prstGeom prst="roundRect">
          <a:avLst>
            <a:gd name="adj" fmla="val 0"/>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500" b="1">
              <a:solidFill>
                <a:srgbClr val="002060"/>
              </a:solidFill>
            </a:rPr>
            <a:t>CUSTOMER PER</a:t>
          </a:r>
          <a:r>
            <a:rPr lang="en-US" sz="1500" b="1" baseline="0">
              <a:solidFill>
                <a:srgbClr val="002060"/>
              </a:solidFill>
            </a:rPr>
            <a:t> MONTH</a:t>
          </a:r>
          <a:endParaRPr lang="en-US" sz="1500" b="1">
            <a:solidFill>
              <a:srgbClr val="002060"/>
            </a:solidFill>
          </a:endParaRPr>
        </a:p>
      </xdr:txBody>
    </xdr:sp>
    <xdr:clientData/>
  </xdr:twoCellAnchor>
  <xdr:twoCellAnchor>
    <xdr:from>
      <xdr:col>12</xdr:col>
      <xdr:colOff>266700</xdr:colOff>
      <xdr:row>31</xdr:row>
      <xdr:rowOff>142875</xdr:rowOff>
    </xdr:from>
    <xdr:to>
      <xdr:col>20</xdr:col>
      <xdr:colOff>123825</xdr:colOff>
      <xdr:row>44</xdr:row>
      <xdr:rowOff>0</xdr:rowOff>
    </xdr:to>
    <xdr:sp macro="" textlink="">
      <xdr:nvSpPr>
        <xdr:cNvPr id="23" name="Rounded Rectangle 22">
          <a:extLst>
            <a:ext uri="{FF2B5EF4-FFF2-40B4-BE49-F238E27FC236}">
              <a16:creationId xmlns:a16="http://schemas.microsoft.com/office/drawing/2014/main" id="{00000000-0008-0000-0000-000017000000}"/>
            </a:ext>
          </a:extLst>
        </xdr:cNvPr>
        <xdr:cNvSpPr/>
      </xdr:nvSpPr>
      <xdr:spPr>
        <a:xfrm>
          <a:off x="10455729" y="6217104"/>
          <a:ext cx="6649810" cy="2404382"/>
        </a:xfrm>
        <a:prstGeom prst="roundRect">
          <a:avLst>
            <a:gd name="adj" fmla="val 0"/>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rgbClr val="002060"/>
              </a:solidFill>
            </a:rPr>
            <a:t>PROFIT</a:t>
          </a:r>
          <a:r>
            <a:rPr lang="en-US" sz="1600" b="1" baseline="0">
              <a:solidFill>
                <a:srgbClr val="002060"/>
              </a:solidFill>
            </a:rPr>
            <a:t> PER REGION</a:t>
          </a:r>
          <a:endParaRPr lang="en-US" sz="1600" b="1">
            <a:solidFill>
              <a:srgbClr val="002060"/>
            </a:solidFill>
          </a:endParaRPr>
        </a:p>
      </xdr:txBody>
    </xdr:sp>
    <xdr:clientData/>
  </xdr:twoCellAnchor>
  <xdr:twoCellAnchor>
    <xdr:from>
      <xdr:col>9</xdr:col>
      <xdr:colOff>123823</xdr:colOff>
      <xdr:row>8</xdr:row>
      <xdr:rowOff>47625</xdr:rowOff>
    </xdr:from>
    <xdr:to>
      <xdr:col>14</xdr:col>
      <xdr:colOff>295274</xdr:colOff>
      <xdr:row>15</xdr:row>
      <xdr:rowOff>95250</xdr:rowOff>
    </xdr:to>
    <xdr:sp macro="" textlink="">
      <xdr:nvSpPr>
        <xdr:cNvPr id="26" name="Rounded Rectangle 25">
          <a:extLst>
            <a:ext uri="{FF2B5EF4-FFF2-40B4-BE49-F238E27FC236}">
              <a16:creationId xmlns:a16="http://schemas.microsoft.com/office/drawing/2014/main" id="{00000000-0008-0000-0000-00001A000000}"/>
            </a:ext>
          </a:extLst>
        </xdr:cNvPr>
        <xdr:cNvSpPr/>
      </xdr:nvSpPr>
      <xdr:spPr>
        <a:xfrm>
          <a:off x="7839073" y="1571625"/>
          <a:ext cx="4457701" cy="1381125"/>
        </a:xfrm>
        <a:prstGeom prst="roundRect">
          <a:avLst>
            <a:gd name="adj" fmla="val 9474"/>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800" b="1">
              <a:solidFill>
                <a:srgbClr val="002060"/>
              </a:solidFill>
              <a:effectLst/>
              <a:latin typeface="+mn-lt"/>
              <a:ea typeface="+mn-ea"/>
              <a:cs typeface="+mn-cs"/>
            </a:rPr>
            <a:t>PROFIT</a:t>
          </a:r>
          <a:endParaRPr lang="en-US" sz="1800" b="1">
            <a:solidFill>
              <a:srgbClr val="002060"/>
            </a:solidFill>
            <a:effectLst/>
          </a:endParaRPr>
        </a:p>
      </xdr:txBody>
    </xdr:sp>
    <xdr:clientData/>
  </xdr:twoCellAnchor>
  <xdr:twoCellAnchor>
    <xdr:from>
      <xdr:col>14</xdr:col>
      <xdr:colOff>838198</xdr:colOff>
      <xdr:row>8</xdr:row>
      <xdr:rowOff>47625</xdr:rowOff>
    </xdr:from>
    <xdr:to>
      <xdr:col>20</xdr:col>
      <xdr:colOff>152399</xdr:colOff>
      <xdr:row>15</xdr:row>
      <xdr:rowOff>95250</xdr:rowOff>
    </xdr:to>
    <xdr:sp macro="" textlink="">
      <xdr:nvSpPr>
        <xdr:cNvPr id="27" name="Rounded Rectangle 26">
          <a:extLst>
            <a:ext uri="{FF2B5EF4-FFF2-40B4-BE49-F238E27FC236}">
              <a16:creationId xmlns:a16="http://schemas.microsoft.com/office/drawing/2014/main" id="{00000000-0008-0000-0000-00001B000000}"/>
            </a:ext>
          </a:extLst>
        </xdr:cNvPr>
        <xdr:cNvSpPr/>
      </xdr:nvSpPr>
      <xdr:spPr>
        <a:xfrm>
          <a:off x="12839698" y="1571625"/>
          <a:ext cx="4457701" cy="1381125"/>
        </a:xfrm>
        <a:prstGeom prst="roundRect">
          <a:avLst>
            <a:gd name="adj" fmla="val 9474"/>
          </a:avLst>
        </a:prstGeom>
        <a:solidFill>
          <a:schemeClr val="bg1"/>
        </a:solidFill>
        <a:ln>
          <a:solidFill>
            <a:schemeClr val="tx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rgbClr val="002060"/>
              </a:solidFill>
            </a:rPr>
            <a:t>NUMBER OF CUSTOMERS</a:t>
          </a:r>
        </a:p>
      </xdr:txBody>
    </xdr:sp>
    <xdr:clientData/>
  </xdr:twoCellAnchor>
  <xdr:twoCellAnchor>
    <xdr:from>
      <xdr:col>12</xdr:col>
      <xdr:colOff>266700</xdr:colOff>
      <xdr:row>17</xdr:row>
      <xdr:rowOff>28575</xdr:rowOff>
    </xdr:from>
    <xdr:to>
      <xdr:col>20</xdr:col>
      <xdr:colOff>76200</xdr:colOff>
      <xdr:row>31</xdr:row>
      <xdr:rowOff>104775</xdr:rowOff>
    </xdr:to>
    <xdr:graphicFrame macro="">
      <xdr:nvGraphicFramePr>
        <xdr:cNvPr id="28" name="Chart 27">
          <a:extLst>
            <a:ext uri="{FF2B5EF4-FFF2-40B4-BE49-F238E27FC236}">
              <a16:creationId xmlns:a16="http://schemas.microsoft.com/office/drawing/2014/main" id="{00000000-0008-0000-0000-00001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391886</xdr:colOff>
      <xdr:row>32</xdr:row>
      <xdr:rowOff>160564</xdr:rowOff>
    </xdr:from>
    <xdr:to>
      <xdr:col>20</xdr:col>
      <xdr:colOff>10887</xdr:colOff>
      <xdr:row>44</xdr:row>
      <xdr:rowOff>10885</xdr:rowOff>
    </xdr:to>
    <xdr:graphicFrame macro="">
      <xdr:nvGraphicFramePr>
        <xdr:cNvPr id="29" name="Chart 28">
          <a:extLst>
            <a:ext uri="{FF2B5EF4-FFF2-40B4-BE49-F238E27FC236}">
              <a16:creationId xmlns:a16="http://schemas.microsoft.com/office/drawing/2014/main" id="{00000000-0008-0000-00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466725</xdr:colOff>
      <xdr:row>10</xdr:row>
      <xdr:rowOff>123825</xdr:rowOff>
    </xdr:from>
    <xdr:to>
      <xdr:col>6</xdr:col>
      <xdr:colOff>9525</xdr:colOff>
      <xdr:row>14</xdr:row>
      <xdr:rowOff>152400</xdr:rowOff>
    </xdr:to>
    <xdr:sp macro="" textlink="'Pivot Tables'!D22">
      <xdr:nvSpPr>
        <xdr:cNvPr id="30" name="TextBox 29">
          <a:extLst>
            <a:ext uri="{FF2B5EF4-FFF2-40B4-BE49-F238E27FC236}">
              <a16:creationId xmlns:a16="http://schemas.microsoft.com/office/drawing/2014/main" id="{00000000-0008-0000-0000-00001E000000}"/>
            </a:ext>
          </a:extLst>
        </xdr:cNvPr>
        <xdr:cNvSpPr txBox="1"/>
      </xdr:nvSpPr>
      <xdr:spPr>
        <a:xfrm>
          <a:off x="3038475" y="2028825"/>
          <a:ext cx="2114550" cy="79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4FA9F02-D71E-477B-BB60-A3ABC15E6664}" type="TxLink">
            <a:rPr lang="en-US" sz="3600" b="1" i="0" u="none" strike="noStrike">
              <a:solidFill>
                <a:srgbClr val="002060"/>
              </a:solidFill>
              <a:latin typeface="Calibri"/>
              <a:ea typeface="+mn-ea"/>
              <a:cs typeface="Calibri"/>
            </a:rPr>
            <a:pPr marL="0" indent="0"/>
            <a:t> $754,941 </a:t>
          </a:fld>
          <a:endParaRPr lang="en-US" sz="3600" b="1" i="0" u="none" strike="noStrike">
            <a:solidFill>
              <a:srgbClr val="002060"/>
            </a:solidFill>
            <a:latin typeface="Calibri"/>
            <a:ea typeface="+mn-ea"/>
            <a:cs typeface="Calibri"/>
          </a:endParaRPr>
        </a:p>
      </xdr:txBody>
    </xdr:sp>
    <xdr:clientData/>
  </xdr:twoCellAnchor>
  <xdr:twoCellAnchor>
    <xdr:from>
      <xdr:col>9</xdr:col>
      <xdr:colOff>123825</xdr:colOff>
      <xdr:row>10</xdr:row>
      <xdr:rowOff>123825</xdr:rowOff>
    </xdr:from>
    <xdr:to>
      <xdr:col>11</xdr:col>
      <xdr:colOff>523875</xdr:colOff>
      <xdr:row>14</xdr:row>
      <xdr:rowOff>152400</xdr:rowOff>
    </xdr:to>
    <xdr:sp macro="" textlink="'Pivot Tables'!D27">
      <xdr:nvSpPr>
        <xdr:cNvPr id="31" name="TextBox 30">
          <a:extLst>
            <a:ext uri="{FF2B5EF4-FFF2-40B4-BE49-F238E27FC236}">
              <a16:creationId xmlns:a16="http://schemas.microsoft.com/office/drawing/2014/main" id="{00000000-0008-0000-0000-00001F000000}"/>
            </a:ext>
          </a:extLst>
        </xdr:cNvPr>
        <xdr:cNvSpPr txBox="1"/>
      </xdr:nvSpPr>
      <xdr:spPr>
        <a:xfrm>
          <a:off x="7839075" y="2028825"/>
          <a:ext cx="2114550" cy="79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DE49867-F0B6-403B-A09C-301B56EFC16B}" type="TxLink">
            <a:rPr lang="en-US" sz="3600" b="1" i="0" u="none" strike="noStrike">
              <a:solidFill>
                <a:srgbClr val="002060"/>
              </a:solidFill>
              <a:latin typeface="Calibri"/>
              <a:ea typeface="+mn-ea"/>
              <a:cs typeface="Calibri"/>
            </a:rPr>
            <a:pPr marL="0" indent="0"/>
            <a:t> $891,111 </a:t>
          </a:fld>
          <a:endParaRPr lang="en-US" sz="3600" b="1" i="0" u="none" strike="noStrike">
            <a:solidFill>
              <a:srgbClr val="002060"/>
            </a:solidFill>
            <a:latin typeface="Calibri"/>
            <a:ea typeface="+mn-ea"/>
            <a:cs typeface="Calibri"/>
          </a:endParaRPr>
        </a:p>
      </xdr:txBody>
    </xdr:sp>
    <xdr:clientData/>
  </xdr:twoCellAnchor>
  <xdr:twoCellAnchor>
    <xdr:from>
      <xdr:col>15</xdr:col>
      <xdr:colOff>0</xdr:colOff>
      <xdr:row>10</xdr:row>
      <xdr:rowOff>123825</xdr:rowOff>
    </xdr:from>
    <xdr:to>
      <xdr:col>17</xdr:col>
      <xdr:colOff>400050</xdr:colOff>
      <xdr:row>14</xdr:row>
      <xdr:rowOff>152400</xdr:rowOff>
    </xdr:to>
    <xdr:sp macro="" textlink="'Pivot Tables'!D32">
      <xdr:nvSpPr>
        <xdr:cNvPr id="32" name="TextBox 31">
          <a:extLst>
            <a:ext uri="{FF2B5EF4-FFF2-40B4-BE49-F238E27FC236}">
              <a16:creationId xmlns:a16="http://schemas.microsoft.com/office/drawing/2014/main" id="{00000000-0008-0000-0000-000020000000}"/>
            </a:ext>
          </a:extLst>
        </xdr:cNvPr>
        <xdr:cNvSpPr txBox="1"/>
      </xdr:nvSpPr>
      <xdr:spPr>
        <a:xfrm>
          <a:off x="12858750" y="2028825"/>
          <a:ext cx="2114550" cy="79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0D77ABE-CDE9-45BD-9CB5-CD5804A85A10}" type="TxLink">
            <a:rPr lang="en-US" sz="3600" b="1" i="0" u="none" strike="noStrike">
              <a:solidFill>
                <a:srgbClr val="002060"/>
              </a:solidFill>
              <a:latin typeface="Calibri"/>
              <a:ea typeface="+mn-ea"/>
              <a:cs typeface="Calibri"/>
            </a:rPr>
            <a:pPr marL="0" indent="0"/>
            <a:t> 9,360 </a:t>
          </a:fld>
          <a:endParaRPr lang="en-US" sz="3600" b="1" i="0" u="none" strike="noStrike">
            <a:solidFill>
              <a:srgbClr val="002060"/>
            </a:solidFill>
            <a:latin typeface="Calibri"/>
            <a:ea typeface="+mn-ea"/>
            <a:cs typeface="Calibri"/>
          </a:endParaRPr>
        </a:p>
      </xdr:txBody>
    </xdr:sp>
    <xdr:clientData/>
  </xdr:twoCellAnchor>
  <xdr:twoCellAnchor>
    <xdr:from>
      <xdr:col>11</xdr:col>
      <xdr:colOff>180973</xdr:colOff>
      <xdr:row>7</xdr:row>
      <xdr:rowOff>142875</xdr:rowOff>
    </xdr:from>
    <xdr:to>
      <xdr:col>14</xdr:col>
      <xdr:colOff>283843</xdr:colOff>
      <xdr:row>16</xdr:row>
      <xdr:rowOff>33147</xdr:rowOff>
    </xdr:to>
    <xdr:graphicFrame macro="">
      <xdr:nvGraphicFramePr>
        <xdr:cNvPr id="34" name="Chart 33">
          <a:extLst>
            <a:ext uri="{FF2B5EF4-FFF2-40B4-BE49-F238E27FC236}">
              <a16:creationId xmlns:a16="http://schemas.microsoft.com/office/drawing/2014/main" id="{00000000-0008-0000-0000-00002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428625</xdr:colOff>
      <xdr:row>18</xdr:row>
      <xdr:rowOff>114300</xdr:rowOff>
    </xdr:from>
    <xdr:to>
      <xdr:col>12</xdr:col>
      <xdr:colOff>57150</xdr:colOff>
      <xdr:row>43</xdr:row>
      <xdr:rowOff>104775</xdr:rowOff>
    </xdr:to>
    <xdr:graphicFrame macro="">
      <xdr:nvGraphicFramePr>
        <xdr:cNvPr id="36" name="Chart 35">
          <a:extLst>
            <a:ext uri="{FF2B5EF4-FFF2-40B4-BE49-F238E27FC236}">
              <a16:creationId xmlns:a16="http://schemas.microsoft.com/office/drawing/2014/main" id="{00000000-0008-0000-0000-00002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174171</xdr:colOff>
      <xdr:row>21</xdr:row>
      <xdr:rowOff>119743</xdr:rowOff>
    </xdr:from>
    <xdr:to>
      <xdr:col>3</xdr:col>
      <xdr:colOff>152400</xdr:colOff>
      <xdr:row>36</xdr:row>
      <xdr:rowOff>32657</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00000000-0008-0000-0000-00002900000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74171" y="4234543"/>
              <a:ext cx="2525486" cy="28520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153487</xdr:colOff>
      <xdr:row>36</xdr:row>
      <xdr:rowOff>109947</xdr:rowOff>
    </xdr:from>
    <xdr:to>
      <xdr:col>3</xdr:col>
      <xdr:colOff>163285</xdr:colOff>
      <xdr:row>44</xdr:row>
      <xdr:rowOff>119744</xdr:rowOff>
    </xdr:to>
    <mc:AlternateContent xmlns:mc="http://schemas.openxmlformats.org/markup-compatibility/2006" xmlns:a14="http://schemas.microsoft.com/office/drawing/2010/main">
      <mc:Choice Requires="a14">
        <xdr:graphicFrame macro="">
          <xdr:nvGraphicFramePr>
            <xdr:cNvPr id="42" name="Quarter 1">
              <a:extLst>
                <a:ext uri="{FF2B5EF4-FFF2-40B4-BE49-F238E27FC236}">
                  <a16:creationId xmlns:a16="http://schemas.microsoft.com/office/drawing/2014/main" id="{00000000-0008-0000-0000-00002A000000}"/>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53487" y="7163890"/>
              <a:ext cx="2557055" cy="15773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176348</xdr:colOff>
      <xdr:row>0</xdr:row>
      <xdr:rowOff>67492</xdr:rowOff>
    </xdr:from>
    <xdr:to>
      <xdr:col>3</xdr:col>
      <xdr:colOff>130628</xdr:colOff>
      <xdr:row>21</xdr:row>
      <xdr:rowOff>43543</xdr:rowOff>
    </xdr:to>
    <mc:AlternateContent xmlns:mc="http://schemas.openxmlformats.org/markup-compatibility/2006" xmlns:a14="http://schemas.microsoft.com/office/drawing/2010/main">
      <mc:Choice Requires="a14">
        <xdr:graphicFrame macro="">
          <xdr:nvGraphicFramePr>
            <xdr:cNvPr id="43" name="Months 1">
              <a:extLst>
                <a:ext uri="{FF2B5EF4-FFF2-40B4-BE49-F238E27FC236}">
                  <a16:creationId xmlns:a16="http://schemas.microsoft.com/office/drawing/2014/main" id="{00000000-0008-0000-0000-00002B000000}"/>
                </a:ext>
              </a:extLst>
            </xdr:cNvPr>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mlns="">
        <xdr:sp macro="" textlink="">
          <xdr:nvSpPr>
            <xdr:cNvPr id="0" name=""/>
            <xdr:cNvSpPr>
              <a:spLocks noTextEdit="1"/>
            </xdr:cNvSpPr>
          </xdr:nvSpPr>
          <xdr:spPr>
            <a:xfrm>
              <a:off x="176348" y="67492"/>
              <a:ext cx="2501537" cy="4090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489858</xdr:colOff>
      <xdr:row>7</xdr:row>
      <xdr:rowOff>152400</xdr:rowOff>
    </xdr:from>
    <xdr:to>
      <xdr:col>9</xdr:col>
      <xdr:colOff>167642</xdr:colOff>
      <xdr:row>16</xdr:row>
      <xdr:rowOff>22206</xdr:rowOff>
    </xdr:to>
    <xdr:graphicFrame macro="">
      <xdr:nvGraphicFramePr>
        <xdr:cNvPr id="46" name="Chart 45">
          <a:extLst>
            <a:ext uri="{FF2B5EF4-FFF2-40B4-BE49-F238E27FC236}">
              <a16:creationId xmlns:a16="http://schemas.microsoft.com/office/drawing/2014/main" id="{00000000-0008-0000-0000-00002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423468</xdr:colOff>
      <xdr:row>7</xdr:row>
      <xdr:rowOff>115455</xdr:rowOff>
    </xdr:from>
    <xdr:to>
      <xdr:col>9</xdr:col>
      <xdr:colOff>46181</xdr:colOff>
      <xdr:row>16</xdr:row>
      <xdr:rowOff>56647</xdr:rowOff>
    </xdr:to>
    <xdr:graphicFrame macro="">
      <xdr:nvGraphicFramePr>
        <xdr:cNvPr id="24" name="Chart 23">
          <a:extLst>
            <a:ext uri="{FF2B5EF4-FFF2-40B4-BE49-F238E27FC236}">
              <a16:creationId xmlns:a16="http://schemas.microsoft.com/office/drawing/2014/main" id="{00000000-0008-0000-0000-00001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692729</xdr:colOff>
      <xdr:row>7</xdr:row>
      <xdr:rowOff>11545</xdr:rowOff>
    </xdr:from>
    <xdr:to>
      <xdr:col>14</xdr:col>
      <xdr:colOff>519546</xdr:colOff>
      <xdr:row>16</xdr:row>
      <xdr:rowOff>149340</xdr:rowOff>
    </xdr:to>
    <xdr:graphicFrame macro="">
      <xdr:nvGraphicFramePr>
        <xdr:cNvPr id="35" name="Chart 34">
          <a:extLst>
            <a:ext uri="{FF2B5EF4-FFF2-40B4-BE49-F238E27FC236}">
              <a16:creationId xmlns:a16="http://schemas.microsoft.com/office/drawing/2014/main" id="{00000000-0008-0000-0000-00002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230909</xdr:colOff>
      <xdr:row>7</xdr:row>
      <xdr:rowOff>0</xdr:rowOff>
    </xdr:from>
    <xdr:to>
      <xdr:col>20</xdr:col>
      <xdr:colOff>623454</xdr:colOff>
      <xdr:row>16</xdr:row>
      <xdr:rowOff>150090</xdr:rowOff>
    </xdr:to>
    <xdr:graphicFrame macro="">
      <xdr:nvGraphicFramePr>
        <xdr:cNvPr id="37" name="Chart 36">
          <a:extLst>
            <a:ext uri="{FF2B5EF4-FFF2-40B4-BE49-F238E27FC236}">
              <a16:creationId xmlns:a16="http://schemas.microsoft.com/office/drawing/2014/main" id="{00000000-0008-0000-0000-00002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0.29614</cdr:x>
      <cdr:y>0.29517</cdr:y>
    </cdr:from>
    <cdr:to>
      <cdr:x>0.6824</cdr:x>
      <cdr:y>0.66158</cdr:y>
    </cdr:to>
    <cdr:sp macro="" textlink="">
      <cdr:nvSpPr>
        <cdr:cNvPr id="2" name="TextBox 1"/>
        <cdr:cNvSpPr txBox="1"/>
      </cdr:nvSpPr>
      <cdr:spPr>
        <a:xfrm xmlns:a="http://schemas.openxmlformats.org/drawingml/2006/main">
          <a:off x="525780" y="441960"/>
          <a:ext cx="685800" cy="5486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10</xdr:col>
      <xdr:colOff>106679</xdr:colOff>
      <xdr:row>25</xdr:row>
      <xdr:rowOff>35719</xdr:rowOff>
    </xdr:from>
    <xdr:to>
      <xdr:col>10</xdr:col>
      <xdr:colOff>166688</xdr:colOff>
      <xdr:row>25</xdr:row>
      <xdr:rowOff>83345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flipH="1">
          <a:off x="11584304" y="4893469"/>
          <a:ext cx="60009" cy="476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xcel%20Dashboards%20in%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Pivot Tables"/>
      <sheetName val="OVERVIEW"/>
      <sheetName val="Excel Dashboards in 2023"/>
    </sheetNames>
    <sheetDataSet>
      <sheetData sheetId="0"/>
      <sheetData sheetId="1"/>
      <sheetData sheetId="2"/>
      <sheetData sheetId="3"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69.790218518516" createdVersion="6" refreshedVersion="6" minRefreshableVersion="3" recordCount="63" xr:uid="{00000000-000A-0000-FFFF-FFFF01000000}">
  <cacheSource type="worksheet">
    <worksheetSource name="Table_1"/>
  </cacheSource>
  <cacheFields count="14">
    <cacheField name="Month" numFmtId="17">
      <sharedItems containsSemiMixedTypes="0" containsNonDate="0" containsDate="1" containsString="0" minDate="2023-01-01T00:00:00" maxDate="2023-09-02T00:00:00" count="9">
        <d v="2023-01-01T00:00:00"/>
        <d v="2023-02-01T00:00:00"/>
        <d v="2023-03-01T00:00:00"/>
        <d v="2023-04-01T00:00:00"/>
        <d v="2023-05-01T00:00:00"/>
        <d v="2023-06-01T00:00:00"/>
        <d v="2023-07-01T00:00:00"/>
        <d v="2023-08-01T00:00:00"/>
        <d v="2023-09-01T00:00:00"/>
      </sharedItems>
      <fieldGroup par="13" base="0">
        <rangePr groupBy="days" startDate="2023-01-01T00:00:00" endDate="2023-09-02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23"/>
        </groupItems>
      </fieldGroup>
    </cacheField>
    <cacheField name="Region" numFmtId="0">
      <sharedItems count="7">
        <s v="Argentina"/>
        <s v="Brazil"/>
        <s v="Chicaco"/>
        <s v="Chile"/>
        <s v="Columbia"/>
        <s v="Los Angeles"/>
        <s v="Peru"/>
      </sharedItems>
    </cacheField>
    <cacheField name="Sales" numFmtId="164">
      <sharedItems containsSemiMixedTypes="0" containsString="0" containsNumber="1" minValue="1500" maxValue="18571.428571428572"/>
    </cacheField>
    <cacheField name="Profit" numFmtId="0">
      <sharedItems containsSemiMixedTypes="0" containsString="0" containsNumber="1" containsInteger="1" minValue="2000" maxValue="25000"/>
    </cacheField>
    <cacheField name="Target Sales" numFmtId="164">
      <sharedItems containsSemiMixedTypes="0" containsString="0" containsNumber="1" minValue="285.71428571428572" maxValue="5714.2857142857147"/>
    </cacheField>
    <cacheField name="Customers" numFmtId="0">
      <sharedItems containsSemiMixedTypes="0" containsString="0" containsNumber="1" containsInteger="1" minValue="15" maxValue="310"/>
    </cacheField>
    <cacheField name="Quarter" numFmtId="0">
      <sharedItems count="3">
        <s v="Quarter 1"/>
        <s v="Quarter 2"/>
        <s v="Quarter 3"/>
      </sharedItems>
    </cacheField>
    <cacheField name="Sales Completion Rate" numFmtId="9">
      <sharedItems containsSemiMixedTypes="0" containsString="0" containsNumber="1" minValue="0.7" maxValue="0.99" count="29">
        <n v="0.89"/>
        <n v="0.94"/>
        <n v="0.82"/>
        <n v="0.79"/>
        <n v="0.96"/>
        <n v="0.75"/>
        <n v="0.92"/>
        <n v="0.7"/>
        <n v="0.91"/>
        <n v="0.74"/>
        <n v="0.9"/>
        <n v="0.95"/>
        <n v="0.99"/>
        <n v="0.86"/>
        <n v="0.83"/>
        <n v="0.8"/>
        <n v="0.71"/>
        <n v="0.98"/>
        <n v="0.81"/>
        <n v="0.97"/>
        <n v="0.88"/>
        <n v="0.73"/>
        <n v="0.93"/>
        <n v="0.85"/>
        <n v="0.77"/>
        <n v="0.72"/>
        <n v="0.76"/>
        <n v="0.84"/>
        <n v="0.78"/>
      </sharedItems>
    </cacheField>
    <cacheField name="Profit Completion Rate" numFmtId="9">
      <sharedItems containsSemiMixedTypes="0" containsString="0" containsNumber="1" minValue="0.7" maxValue="0.99"/>
    </cacheField>
    <cacheField name="Customer Completion Rate" numFmtId="9">
      <sharedItems containsSemiMixedTypes="0" containsString="0" containsNumber="1" minValue="0.7" maxValue="0.99" count="28">
        <n v="0.72"/>
        <n v="0.86"/>
        <n v="0.76"/>
        <n v="0.79"/>
        <n v="0.7"/>
        <n v="0.77"/>
        <n v="0.93"/>
        <n v="0.74"/>
        <n v="0.95"/>
        <n v="0.89"/>
        <n v="0.81"/>
        <n v="0.75"/>
        <n v="0.94"/>
        <n v="0.97"/>
        <n v="0.87"/>
        <n v="0.88"/>
        <n v="0.85"/>
        <n v="0.8"/>
        <n v="0.84"/>
        <n v="0.99"/>
        <n v="0.83"/>
        <n v="0.78"/>
        <n v="0.9"/>
        <n v="0.91"/>
        <n v="0.96"/>
        <n v="0.98"/>
        <n v="0.73"/>
        <n v="0.92"/>
      </sharedItems>
    </cacheField>
    <cacheField name="Sales Incompletion Rate" numFmtId="9">
      <sharedItems containsSemiMixedTypes="0" containsString="0" containsNumber="1" minValue="1.0000000000000009E-2" maxValue="0.30000000000000004"/>
    </cacheField>
    <cacheField name="Profit Incompletion Rate" numFmtId="9">
      <sharedItems containsSemiMixedTypes="0" containsString="0" containsNumber="1" minValue="1.0000000000000009E-2" maxValue="0.30000000000000004"/>
    </cacheField>
    <cacheField name="Customer Incompletion Rate" numFmtId="9">
      <sharedItems containsSemiMixedTypes="0" containsString="0" containsNumber="1" minValue="1.0000000000000009E-2" maxValue="0.30000000000000004" count="28">
        <n v="0.28000000000000003"/>
        <n v="0.14000000000000001"/>
        <n v="0.24"/>
        <n v="0.20999999999999996"/>
        <n v="0.30000000000000004"/>
        <n v="0.22999999999999998"/>
        <n v="6.9999999999999951E-2"/>
        <n v="0.26"/>
        <n v="5.0000000000000044E-2"/>
        <n v="0.10999999999999999"/>
        <n v="0.18999999999999995"/>
        <n v="0.25"/>
        <n v="6.0000000000000053E-2"/>
        <n v="3.0000000000000027E-2"/>
        <n v="0.13"/>
        <n v="0.12"/>
        <n v="0.15000000000000002"/>
        <n v="0.19999999999999996"/>
        <n v="0.16000000000000003"/>
        <n v="1.0000000000000009E-2"/>
        <n v="0.17000000000000004"/>
        <n v="0.21999999999999997"/>
        <n v="9.9999999999999978E-2"/>
        <n v="8.9999999999999969E-2"/>
        <n v="4.0000000000000036E-2"/>
        <n v="2.0000000000000018E-2"/>
        <n v="0.27"/>
        <n v="7.999999999999996E-2"/>
      </sharedItems>
    </cacheField>
    <cacheField name="Months" numFmtId="0" databaseField="0">
      <fieldGroup base="0">
        <rangePr groupBy="months" startDate="2023-01-01T00:00:00" endDate="2023-09-02T00:00:00"/>
        <groupItems count="14">
          <s v="&lt;1/1/2023"/>
          <s v="Jan"/>
          <s v="Feb"/>
          <s v="Mar"/>
          <s v="Apr"/>
          <s v="May"/>
          <s v="Jun"/>
          <s v="Jul"/>
          <s v="Aug"/>
          <s v="Sep"/>
          <s v="Oct"/>
          <s v="Nov"/>
          <s v="Dec"/>
          <s v="&gt;9/2/2023"/>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63">
  <r>
    <x v="0"/>
    <x v="0"/>
    <n v="5000"/>
    <n v="2581"/>
    <n v="2857.1428571428573"/>
    <n v="80"/>
    <x v="0"/>
    <x v="0"/>
    <n v="0.85"/>
    <x v="0"/>
    <n v="0.10999999999999999"/>
    <n v="0.15000000000000002"/>
    <x v="0"/>
  </r>
  <r>
    <x v="0"/>
    <x v="1"/>
    <n v="3500"/>
    <n v="3944"/>
    <n v="2857.1428571428573"/>
    <n v="30"/>
    <x v="0"/>
    <x v="1"/>
    <n v="0.95"/>
    <x v="1"/>
    <n v="6.0000000000000053E-2"/>
    <n v="5.0000000000000044E-2"/>
    <x v="1"/>
  </r>
  <r>
    <x v="0"/>
    <x v="2"/>
    <n v="1500"/>
    <n v="3293"/>
    <n v="2857.1428571428573"/>
    <n v="15"/>
    <x v="0"/>
    <x v="2"/>
    <n v="0.8"/>
    <x v="2"/>
    <n v="0.18000000000000005"/>
    <n v="0.19999999999999996"/>
    <x v="2"/>
  </r>
  <r>
    <x v="0"/>
    <x v="3"/>
    <n v="1500"/>
    <n v="2019"/>
    <n v="2857.1428571428573"/>
    <n v="40"/>
    <x v="0"/>
    <x v="3"/>
    <n v="0.79"/>
    <x v="3"/>
    <n v="0.20999999999999996"/>
    <n v="0.20999999999999996"/>
    <x v="3"/>
  </r>
  <r>
    <x v="0"/>
    <x v="4"/>
    <n v="6000"/>
    <n v="2980"/>
    <n v="2857.1428571428573"/>
    <n v="100"/>
    <x v="0"/>
    <x v="4"/>
    <n v="0.79"/>
    <x v="4"/>
    <n v="4.0000000000000036E-2"/>
    <n v="0.20999999999999996"/>
    <x v="4"/>
  </r>
  <r>
    <x v="0"/>
    <x v="5"/>
    <n v="2500"/>
    <n v="2209"/>
    <n v="2857.1428571428573"/>
    <n v="15"/>
    <x v="0"/>
    <x v="3"/>
    <n v="0.79"/>
    <x v="5"/>
    <n v="0.20999999999999996"/>
    <n v="0.20999999999999996"/>
    <x v="5"/>
  </r>
  <r>
    <x v="0"/>
    <x v="6"/>
    <n v="10000"/>
    <n v="2440"/>
    <n v="2857.1428571428573"/>
    <n v="20"/>
    <x v="0"/>
    <x v="5"/>
    <n v="0.72"/>
    <x v="6"/>
    <n v="0.25"/>
    <n v="0.28000000000000003"/>
    <x v="6"/>
  </r>
  <r>
    <x v="1"/>
    <x v="0"/>
    <n v="5000"/>
    <n v="2000"/>
    <n v="1428.5714285714287"/>
    <n v="90"/>
    <x v="0"/>
    <x v="6"/>
    <n v="0.99"/>
    <x v="7"/>
    <n v="7.999999999999996E-2"/>
    <n v="1.0000000000000009E-2"/>
    <x v="7"/>
  </r>
  <r>
    <x v="1"/>
    <x v="1"/>
    <n v="15000"/>
    <n v="14431"/>
    <n v="1428.5714285714287"/>
    <n v="30"/>
    <x v="0"/>
    <x v="7"/>
    <n v="0.99"/>
    <x v="8"/>
    <n v="0.30000000000000004"/>
    <n v="1.0000000000000009E-2"/>
    <x v="8"/>
  </r>
  <r>
    <x v="1"/>
    <x v="2"/>
    <n v="1500"/>
    <n v="3000"/>
    <n v="1428.5714285714287"/>
    <n v="15"/>
    <x v="0"/>
    <x v="8"/>
    <n v="0.98"/>
    <x v="9"/>
    <n v="8.9999999999999969E-2"/>
    <n v="2.0000000000000018E-2"/>
    <x v="9"/>
  </r>
  <r>
    <x v="1"/>
    <x v="3"/>
    <n v="3500"/>
    <n v="4000"/>
    <n v="1428.5714285714287"/>
    <n v="40"/>
    <x v="0"/>
    <x v="9"/>
    <n v="0.85"/>
    <x v="4"/>
    <n v="0.26"/>
    <n v="0.15000000000000002"/>
    <x v="4"/>
  </r>
  <r>
    <x v="1"/>
    <x v="4"/>
    <n v="6000"/>
    <n v="2000"/>
    <n v="1428.5714285714287"/>
    <n v="100"/>
    <x v="0"/>
    <x v="10"/>
    <n v="0.9"/>
    <x v="0"/>
    <n v="9.9999999999999978E-2"/>
    <n v="9.9999999999999978E-2"/>
    <x v="0"/>
  </r>
  <r>
    <x v="1"/>
    <x v="5"/>
    <n v="4000"/>
    <n v="2000"/>
    <n v="1428.5714285714287"/>
    <n v="15"/>
    <x v="0"/>
    <x v="11"/>
    <n v="0.97"/>
    <x v="10"/>
    <n v="5.0000000000000044E-2"/>
    <n v="3.0000000000000027E-2"/>
    <x v="10"/>
  </r>
  <r>
    <x v="1"/>
    <x v="6"/>
    <n v="10000"/>
    <n v="2000"/>
    <n v="1428.5714285714287"/>
    <n v="20"/>
    <x v="0"/>
    <x v="12"/>
    <n v="0.79"/>
    <x v="11"/>
    <n v="1.0000000000000009E-2"/>
    <n v="0.20999999999999996"/>
    <x v="11"/>
  </r>
  <r>
    <x v="2"/>
    <x v="0"/>
    <n v="8571.4285714285706"/>
    <n v="4000"/>
    <n v="1428.5714285714287"/>
    <n v="45"/>
    <x v="0"/>
    <x v="13"/>
    <n v="0.97"/>
    <x v="9"/>
    <n v="0.14000000000000001"/>
    <n v="3.0000000000000027E-2"/>
    <x v="9"/>
  </r>
  <r>
    <x v="2"/>
    <x v="1"/>
    <n v="8571.4285714285706"/>
    <n v="6000"/>
    <n v="1428.5714285714287"/>
    <n v="43"/>
    <x v="0"/>
    <x v="14"/>
    <n v="0.72"/>
    <x v="7"/>
    <n v="0.17000000000000004"/>
    <n v="0.28000000000000003"/>
    <x v="7"/>
  </r>
  <r>
    <x v="2"/>
    <x v="2"/>
    <n v="8571.4285714285706"/>
    <n v="6500"/>
    <n v="1428.5714285714287"/>
    <n v="43"/>
    <x v="0"/>
    <x v="9"/>
    <n v="0.78"/>
    <x v="12"/>
    <n v="0.26"/>
    <n v="0.21999999999999997"/>
    <x v="12"/>
  </r>
  <r>
    <x v="2"/>
    <x v="3"/>
    <n v="8571.4285714285706"/>
    <n v="12000"/>
    <n v="1428.5714285714287"/>
    <n v="43"/>
    <x v="0"/>
    <x v="15"/>
    <n v="0.84"/>
    <x v="10"/>
    <n v="0.19999999999999996"/>
    <n v="0.16000000000000003"/>
    <x v="10"/>
  </r>
  <r>
    <x v="2"/>
    <x v="4"/>
    <n v="8571.4285714285706"/>
    <n v="3000"/>
    <n v="1428.5714285714287"/>
    <n v="43"/>
    <x v="0"/>
    <x v="0"/>
    <n v="0.99"/>
    <x v="13"/>
    <n v="0.10999999999999999"/>
    <n v="1.0000000000000009E-2"/>
    <x v="13"/>
  </r>
  <r>
    <x v="2"/>
    <x v="5"/>
    <n v="8571.4285714285706"/>
    <n v="2000"/>
    <n v="1428.5714285714287"/>
    <n v="40"/>
    <x v="0"/>
    <x v="16"/>
    <n v="0.87"/>
    <x v="12"/>
    <n v="0.29000000000000004"/>
    <n v="0.13"/>
    <x v="12"/>
  </r>
  <r>
    <x v="2"/>
    <x v="6"/>
    <n v="8571.4285714285706"/>
    <n v="2000"/>
    <n v="1428.5714285714287"/>
    <n v="43"/>
    <x v="0"/>
    <x v="10"/>
    <n v="0.72"/>
    <x v="12"/>
    <n v="9.9999999999999978E-2"/>
    <n v="0.28000000000000003"/>
    <x v="12"/>
  </r>
  <r>
    <x v="3"/>
    <x v="0"/>
    <n v="7857.1428571428569"/>
    <n v="3000"/>
    <n v="5714.2857142857147"/>
    <n v="100"/>
    <x v="1"/>
    <x v="0"/>
    <n v="0.85"/>
    <x v="14"/>
    <n v="0.10999999999999999"/>
    <n v="0.15000000000000002"/>
    <x v="14"/>
  </r>
  <r>
    <x v="3"/>
    <x v="1"/>
    <n v="7857.1428571428569"/>
    <n v="4500"/>
    <n v="5714.2857142857147"/>
    <n v="100"/>
    <x v="1"/>
    <x v="0"/>
    <n v="0.8"/>
    <x v="15"/>
    <n v="0.10999999999999999"/>
    <n v="0.19999999999999996"/>
    <x v="15"/>
  </r>
  <r>
    <x v="3"/>
    <x v="2"/>
    <n v="7857.1428571428569"/>
    <n v="5500"/>
    <n v="5714.2857142857147"/>
    <n v="100"/>
    <x v="1"/>
    <x v="17"/>
    <n v="0.99"/>
    <x v="10"/>
    <n v="2.0000000000000018E-2"/>
    <n v="1.0000000000000009E-2"/>
    <x v="10"/>
  </r>
  <r>
    <x v="3"/>
    <x v="3"/>
    <n v="7857.1428571428569"/>
    <n v="10000"/>
    <n v="5714.2857142857147"/>
    <n v="100"/>
    <x v="1"/>
    <x v="18"/>
    <n v="0.91"/>
    <x v="8"/>
    <n v="0.18999999999999995"/>
    <n v="8.9999999999999969E-2"/>
    <x v="8"/>
  </r>
  <r>
    <x v="3"/>
    <x v="4"/>
    <n v="7857.1428571428569"/>
    <n v="2000"/>
    <n v="5714.2857142857147"/>
    <n v="100"/>
    <x v="1"/>
    <x v="19"/>
    <n v="0.85"/>
    <x v="16"/>
    <n v="3.0000000000000027E-2"/>
    <n v="0.15000000000000002"/>
    <x v="16"/>
  </r>
  <r>
    <x v="3"/>
    <x v="5"/>
    <n v="7857.1428571428569"/>
    <n v="2000"/>
    <n v="5714.2857142857147"/>
    <n v="100"/>
    <x v="1"/>
    <x v="0"/>
    <n v="0.94"/>
    <x v="17"/>
    <n v="0.10999999999999999"/>
    <n v="6.0000000000000053E-2"/>
    <x v="17"/>
  </r>
  <r>
    <x v="3"/>
    <x v="6"/>
    <n v="7857.1428571428569"/>
    <n v="2000"/>
    <n v="5714.2857142857147"/>
    <n v="100"/>
    <x v="1"/>
    <x v="20"/>
    <n v="0.94"/>
    <x v="4"/>
    <n v="0.12"/>
    <n v="6.0000000000000053E-2"/>
    <x v="4"/>
  </r>
  <r>
    <x v="4"/>
    <x v="0"/>
    <n v="11428.571428571429"/>
    <n v="20000"/>
    <n v="2857.1428571428573"/>
    <n v="90"/>
    <x v="1"/>
    <x v="5"/>
    <n v="0.77"/>
    <x v="18"/>
    <n v="0.25"/>
    <n v="0.22999999999999998"/>
    <x v="18"/>
  </r>
  <r>
    <x v="4"/>
    <x v="1"/>
    <n v="11428.571428571429"/>
    <n v="17000"/>
    <n v="2857.1428571428573"/>
    <n v="80"/>
    <x v="1"/>
    <x v="21"/>
    <n v="0.96"/>
    <x v="6"/>
    <n v="0.27"/>
    <n v="4.0000000000000036E-2"/>
    <x v="6"/>
  </r>
  <r>
    <x v="4"/>
    <x v="2"/>
    <n v="11428.571428571429"/>
    <n v="16000"/>
    <n v="2857.1428571428573"/>
    <n v="90"/>
    <x v="1"/>
    <x v="22"/>
    <n v="0.74"/>
    <x v="6"/>
    <n v="6.9999999999999951E-2"/>
    <n v="0.26"/>
    <x v="6"/>
  </r>
  <r>
    <x v="4"/>
    <x v="3"/>
    <n v="11428.571428571429"/>
    <n v="12000"/>
    <n v="2857.1428571428573"/>
    <n v="110"/>
    <x v="1"/>
    <x v="23"/>
    <n v="0.7"/>
    <x v="19"/>
    <n v="0.15000000000000002"/>
    <n v="0.30000000000000004"/>
    <x v="19"/>
  </r>
  <r>
    <x v="4"/>
    <x v="4"/>
    <n v="11428.571428571429"/>
    <n v="20500"/>
    <n v="2857.1428571428573"/>
    <n v="90"/>
    <x v="1"/>
    <x v="6"/>
    <n v="0.99"/>
    <x v="15"/>
    <n v="7.999999999999996E-2"/>
    <n v="1.0000000000000009E-2"/>
    <x v="15"/>
  </r>
  <r>
    <x v="4"/>
    <x v="5"/>
    <n v="11428.571428571429"/>
    <n v="21000"/>
    <n v="2857.1428571428573"/>
    <n v="100"/>
    <x v="1"/>
    <x v="5"/>
    <n v="0.97"/>
    <x v="20"/>
    <n v="0.25"/>
    <n v="3.0000000000000027E-2"/>
    <x v="20"/>
  </r>
  <r>
    <x v="4"/>
    <x v="6"/>
    <n v="11428.571428571429"/>
    <n v="21500"/>
    <n v="2857.1428571428573"/>
    <n v="90"/>
    <x v="1"/>
    <x v="24"/>
    <n v="0.97"/>
    <x v="21"/>
    <n v="0.22999999999999998"/>
    <n v="3.0000000000000027E-2"/>
    <x v="21"/>
  </r>
  <r>
    <x v="5"/>
    <x v="0"/>
    <n v="14285.714285714286"/>
    <n v="22000"/>
    <n v="857.14285714285711"/>
    <n v="228"/>
    <x v="1"/>
    <x v="3"/>
    <n v="0.75"/>
    <x v="6"/>
    <n v="0.20999999999999996"/>
    <n v="0.25"/>
    <x v="6"/>
  </r>
  <r>
    <x v="5"/>
    <x v="1"/>
    <n v="14285.714285714286"/>
    <n v="18000"/>
    <n v="857.14285714285711"/>
    <n v="220"/>
    <x v="1"/>
    <x v="18"/>
    <n v="0.98"/>
    <x v="1"/>
    <n v="0.18999999999999995"/>
    <n v="2.0000000000000018E-2"/>
    <x v="1"/>
  </r>
  <r>
    <x v="5"/>
    <x v="2"/>
    <n v="14285.714285714286"/>
    <n v="18500"/>
    <n v="857.14285714285711"/>
    <n v="228"/>
    <x v="1"/>
    <x v="13"/>
    <n v="0.82"/>
    <x v="1"/>
    <n v="0.14000000000000001"/>
    <n v="0.18000000000000005"/>
    <x v="1"/>
  </r>
  <r>
    <x v="5"/>
    <x v="3"/>
    <n v="14285.714285714286"/>
    <n v="14314"/>
    <n v="857.14285714285711"/>
    <n v="238"/>
    <x v="1"/>
    <x v="25"/>
    <n v="0.95"/>
    <x v="22"/>
    <n v="0.28000000000000003"/>
    <n v="5.0000000000000044E-2"/>
    <x v="22"/>
  </r>
  <r>
    <x v="5"/>
    <x v="4"/>
    <n v="14285.714285714286"/>
    <n v="21000"/>
    <n v="857.14285714285711"/>
    <n v="228"/>
    <x v="1"/>
    <x v="16"/>
    <n v="0.8"/>
    <x v="2"/>
    <n v="0.29000000000000004"/>
    <n v="0.19999999999999996"/>
    <x v="2"/>
  </r>
  <r>
    <x v="5"/>
    <x v="5"/>
    <n v="14285.714285714286"/>
    <n v="22500"/>
    <n v="857.14285714285711"/>
    <n v="230"/>
    <x v="1"/>
    <x v="19"/>
    <n v="0.95"/>
    <x v="16"/>
    <n v="3.0000000000000027E-2"/>
    <n v="5.0000000000000044E-2"/>
    <x v="16"/>
  </r>
  <r>
    <x v="5"/>
    <x v="6"/>
    <n v="14285.714285714286"/>
    <n v="22900"/>
    <n v="857.14285714285711"/>
    <n v="228"/>
    <x v="1"/>
    <x v="11"/>
    <n v="0.85"/>
    <x v="23"/>
    <n v="5.0000000000000044E-2"/>
    <n v="0.15000000000000002"/>
    <x v="23"/>
  </r>
  <r>
    <x v="6"/>
    <x v="0"/>
    <n v="18562.957142857143"/>
    <n v="25000"/>
    <n v="714.28571428571433"/>
    <n v="250"/>
    <x v="2"/>
    <x v="19"/>
    <n v="0.7"/>
    <x v="6"/>
    <n v="3.0000000000000027E-2"/>
    <n v="0.30000000000000004"/>
    <x v="6"/>
  </r>
  <r>
    <x v="6"/>
    <x v="1"/>
    <n v="18562.957142857143"/>
    <n v="22000"/>
    <n v="714.28571428571433"/>
    <n v="240"/>
    <x v="2"/>
    <x v="10"/>
    <n v="0.98"/>
    <x v="24"/>
    <n v="9.9999999999999978E-2"/>
    <n v="2.0000000000000018E-2"/>
    <x v="24"/>
  </r>
  <r>
    <x v="6"/>
    <x v="2"/>
    <n v="18562.957142857143"/>
    <n v="25000"/>
    <n v="714.28571428571433"/>
    <n v="270"/>
    <x v="2"/>
    <x v="10"/>
    <n v="0.95"/>
    <x v="25"/>
    <n v="9.9999999999999978E-2"/>
    <n v="5.0000000000000044E-2"/>
    <x v="25"/>
  </r>
  <r>
    <x v="6"/>
    <x v="3"/>
    <n v="18562.957142857143"/>
    <n v="25000"/>
    <n v="714.28571428571433"/>
    <n v="259"/>
    <x v="2"/>
    <x v="4"/>
    <n v="0.81"/>
    <x v="16"/>
    <n v="4.0000000000000036E-2"/>
    <n v="0.18999999999999995"/>
    <x v="16"/>
  </r>
  <r>
    <x v="6"/>
    <x v="4"/>
    <n v="18562.957142857143"/>
    <n v="25000"/>
    <n v="714.28571428571433"/>
    <n v="260"/>
    <x v="2"/>
    <x v="17"/>
    <n v="0.84"/>
    <x v="9"/>
    <n v="2.0000000000000018E-2"/>
    <n v="0.16000000000000003"/>
    <x v="9"/>
  </r>
  <r>
    <x v="6"/>
    <x v="5"/>
    <n v="18562.957142857143"/>
    <n v="25000"/>
    <n v="714.28571428571433"/>
    <n v="260"/>
    <x v="2"/>
    <x v="26"/>
    <n v="0.7"/>
    <x v="1"/>
    <n v="0.24"/>
    <n v="0.30000000000000004"/>
    <x v="1"/>
  </r>
  <r>
    <x v="6"/>
    <x v="6"/>
    <n v="18562.957142857143"/>
    <n v="25000"/>
    <n v="714.28571428571433"/>
    <n v="261"/>
    <x v="2"/>
    <x v="8"/>
    <n v="0.77"/>
    <x v="11"/>
    <n v="8.9999999999999969E-2"/>
    <n v="0.22999999999999998"/>
    <x v="11"/>
  </r>
  <r>
    <x v="7"/>
    <x v="0"/>
    <n v="18571.428571428572"/>
    <n v="25000"/>
    <n v="714.28571428571433"/>
    <n v="242"/>
    <x v="2"/>
    <x v="3"/>
    <n v="0.81"/>
    <x v="7"/>
    <n v="0.20999999999999996"/>
    <n v="0.18999999999999995"/>
    <x v="7"/>
  </r>
  <r>
    <x v="7"/>
    <x v="1"/>
    <n v="18571.428571428572"/>
    <n v="22500"/>
    <n v="714.28571428571433"/>
    <n v="250"/>
    <x v="2"/>
    <x v="23"/>
    <n v="0.82"/>
    <x v="26"/>
    <n v="0.15000000000000002"/>
    <n v="0.18000000000000005"/>
    <x v="26"/>
  </r>
  <r>
    <x v="7"/>
    <x v="2"/>
    <n v="18571.428571428572"/>
    <n v="25000"/>
    <n v="714.28571428571433"/>
    <n v="242"/>
    <x v="2"/>
    <x v="20"/>
    <n v="0.84"/>
    <x v="11"/>
    <n v="0.12"/>
    <n v="0.16000000000000003"/>
    <x v="11"/>
  </r>
  <r>
    <x v="7"/>
    <x v="3"/>
    <n v="18571.428571428572"/>
    <n v="25000"/>
    <n v="714.28571428571433"/>
    <n v="242"/>
    <x v="2"/>
    <x v="18"/>
    <n v="0.92"/>
    <x v="23"/>
    <n v="0.18999999999999995"/>
    <n v="7.999999999999996E-2"/>
    <x v="23"/>
  </r>
  <r>
    <x v="7"/>
    <x v="4"/>
    <n v="18571.428571428572"/>
    <n v="25000"/>
    <n v="714.28571428571433"/>
    <n v="242"/>
    <x v="2"/>
    <x v="27"/>
    <n v="0.73"/>
    <x v="19"/>
    <n v="0.16000000000000003"/>
    <n v="0.27"/>
    <x v="19"/>
  </r>
  <r>
    <x v="7"/>
    <x v="5"/>
    <n v="18571.428571428572"/>
    <n v="25000"/>
    <n v="714.28571428571433"/>
    <n v="240"/>
    <x v="2"/>
    <x v="22"/>
    <n v="0.79"/>
    <x v="0"/>
    <n v="6.9999999999999951E-2"/>
    <n v="0.20999999999999996"/>
    <x v="0"/>
  </r>
  <r>
    <x v="7"/>
    <x v="6"/>
    <n v="18571.428571428572"/>
    <n v="25000"/>
    <n v="714.28571428571433"/>
    <n v="242"/>
    <x v="2"/>
    <x v="27"/>
    <n v="0.79"/>
    <x v="17"/>
    <n v="0.16000000000000003"/>
    <n v="0.20999999999999996"/>
    <x v="17"/>
  </r>
  <r>
    <x v="8"/>
    <x v="0"/>
    <n v="17857.142857142859"/>
    <n v="22500"/>
    <n v="285.71428571428572"/>
    <n v="285"/>
    <x v="2"/>
    <x v="23"/>
    <n v="0.91"/>
    <x v="18"/>
    <n v="0.15000000000000002"/>
    <n v="8.9999999999999969E-2"/>
    <x v="18"/>
  </r>
  <r>
    <x v="8"/>
    <x v="1"/>
    <n v="17857.142857142859"/>
    <n v="21500"/>
    <n v="285.71428571428572"/>
    <n v="275"/>
    <x v="2"/>
    <x v="13"/>
    <n v="0.75"/>
    <x v="24"/>
    <n v="0.14000000000000001"/>
    <n v="0.25"/>
    <x v="24"/>
  </r>
  <r>
    <x v="8"/>
    <x v="2"/>
    <n v="17857.142857142859"/>
    <n v="24000"/>
    <n v="285.71428571428572"/>
    <n v="285"/>
    <x v="2"/>
    <x v="4"/>
    <n v="0.77"/>
    <x v="27"/>
    <n v="4.0000000000000036E-2"/>
    <n v="0.22999999999999998"/>
    <x v="27"/>
  </r>
  <r>
    <x v="8"/>
    <x v="3"/>
    <n v="17857.142857142859"/>
    <n v="24500"/>
    <n v="285.71428571428572"/>
    <n v="290"/>
    <x v="2"/>
    <x v="12"/>
    <n v="0.97"/>
    <x v="26"/>
    <n v="1.0000000000000009E-2"/>
    <n v="3.0000000000000027E-2"/>
    <x v="26"/>
  </r>
  <r>
    <x v="8"/>
    <x v="4"/>
    <n v="17857.142857142859"/>
    <n v="24500"/>
    <n v="285.71428571428572"/>
    <n v="310"/>
    <x v="2"/>
    <x v="24"/>
    <n v="0.72"/>
    <x v="16"/>
    <n v="0.22999999999999998"/>
    <n v="0.28000000000000003"/>
    <x v="16"/>
  </r>
  <r>
    <x v="8"/>
    <x v="5"/>
    <n v="17857.142857142859"/>
    <n v="24500"/>
    <n v="285.71428571428572"/>
    <n v="270"/>
    <x v="2"/>
    <x v="24"/>
    <n v="0.96"/>
    <x v="21"/>
    <n v="0.22999999999999998"/>
    <n v="4.0000000000000036E-2"/>
    <x v="21"/>
  </r>
  <r>
    <x v="8"/>
    <x v="6"/>
    <n v="17857.142857142859"/>
    <n v="24500"/>
    <n v="285.71428571428572"/>
    <n v="285"/>
    <x v="2"/>
    <x v="28"/>
    <n v="0.8"/>
    <x v="16"/>
    <n v="0.21999999999999997"/>
    <n v="0.19999999999999996"/>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2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21:D22" firstHeaderRow="1" firstDataRow="1" firstDataCol="0"/>
  <pivotFields count="14">
    <pivotField numFmtId="17" showAll="0"/>
    <pivotField showAll="0">
      <items count="8">
        <item x="0"/>
        <item x="1"/>
        <item x="2"/>
        <item x="3"/>
        <item x="4"/>
        <item x="5"/>
        <item x="6"/>
        <item t="default"/>
      </items>
    </pivotField>
    <pivotField dataField="1" numFmtId="164" showAll="0"/>
    <pivotField showAll="0"/>
    <pivotField numFmtId="164" showAll="0"/>
    <pivotField showAll="0"/>
    <pivotField showAll="0">
      <items count="4">
        <item x="0"/>
        <item x="1"/>
        <item x="2"/>
        <item t="default"/>
      </items>
    </pivotField>
    <pivotField numFmtId="9" showAll="0"/>
    <pivotField numFmtId="9" showAll="0"/>
    <pivotField numFmtId="9" showAll="0"/>
    <pivotField numFmtId="9" showAll="0" defaultSubtotal="0"/>
    <pivotField numFmtId="9" showAll="0" defaultSubtotal="0"/>
    <pivotField numFmtId="9"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Sales" fld="2" baseField="0" baseItem="0" numFmtId="166"/>
  </dataFields>
  <formats count="28">
    <format dxfId="27">
      <pivotArea outline="0" collapsedLevelsAreSubtotals="1"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dataOnly="0" labelOnly="1" outline="0" axis="axisValues"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dataOnly="0" labelOnly="1" outline="0" axis="axisValues" fieldPosition="0"/>
    </format>
    <format dxfId="8">
      <pivotArea type="all" dataOnly="0" outline="0" fieldPosition="0"/>
    </format>
    <format dxfId="7">
      <pivotArea outline="0" collapsedLevelsAreSubtotals="1" fieldPosition="0"/>
    </format>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dataOnly="0" labelOnly="1" outline="0" axis="axisValues" fieldPosition="0"/>
    </format>
    <format dxfId="2">
      <pivotArea dataOnly="0" labelOnly="1" outline="0" axis="axisValues" fieldPosition="0"/>
    </format>
    <format dxfId="1">
      <pivotArea dataOnly="0" labelOnly="1" outline="0" axis="axisValues" fieldPosition="0"/>
    </format>
    <format dxfId="0">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3" cacheId="2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A6:C16" firstHeaderRow="0" firstDataRow="1" firstDataCol="1"/>
  <pivotFields count="14">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dataField="1" numFmtId="164" showAll="0"/>
    <pivotField showAll="0"/>
    <pivotField dataField="1" numFmtId="164" showAll="0"/>
    <pivotField showAll="0"/>
    <pivotField showAll="0">
      <items count="4">
        <item x="0"/>
        <item x="1"/>
        <item x="2"/>
        <item t="default"/>
      </items>
    </pivotField>
    <pivotField numFmtId="9" showAll="0"/>
    <pivotField numFmtId="9" showAll="0"/>
    <pivotField numFmtId="9" showAll="0"/>
    <pivotField numFmtId="9" showAll="0" defaultSubtotal="0"/>
    <pivotField numFmtId="9" showAll="0" defaultSubtotal="0"/>
    <pivotField numFmtId="9" showAll="0" defaultSubtotal="0"/>
    <pivotField axis="axisRow" showAll="0" sortType="ascending" defaultSubtotal="0">
      <items count="14">
        <item sd="0" x="1"/>
        <item sd="0" x="2"/>
        <item sd="0" x="3"/>
        <item sd="0" x="4"/>
        <item sd="0" x="5"/>
        <item sd="0" x="6"/>
        <item sd="0" x="7"/>
        <item sd="0" x="8"/>
        <item sd="0" x="9"/>
        <item sd="0" x="10"/>
        <item sd="0" x="11"/>
        <item sd="0" x="12"/>
        <item sd="0" x="0"/>
        <item sd="0" x="13"/>
      </items>
    </pivotField>
  </pivotFields>
  <rowFields count="1">
    <field x="13"/>
  </rowFields>
  <rowItems count="10">
    <i>
      <x/>
    </i>
    <i>
      <x v="1"/>
    </i>
    <i>
      <x v="2"/>
    </i>
    <i>
      <x v="3"/>
    </i>
    <i>
      <x v="4"/>
    </i>
    <i>
      <x v="5"/>
    </i>
    <i>
      <x v="6"/>
    </i>
    <i>
      <x v="7"/>
    </i>
    <i>
      <x v="8"/>
    </i>
    <i t="grand">
      <x/>
    </i>
  </rowItems>
  <colFields count="1">
    <field x="-2"/>
  </colFields>
  <colItems count="2">
    <i>
      <x/>
    </i>
    <i i="1">
      <x v="1"/>
    </i>
  </colItems>
  <dataFields count="2">
    <dataField name="Sum of Sales" fld="2" baseField="0" baseItem="0"/>
    <dataField name="Sum of Target Sales" fld="4" baseField="0" baseItem="0"/>
  </dataFields>
  <formats count="21">
    <format dxfId="48">
      <pivotArea outline="0" collapsedLevelsAreSubtotals="1" fieldPosition="0"/>
    </format>
    <format dxfId="47">
      <pivotArea outline="0" collapsedLevelsAreSubtotals="1" fieldPosition="0"/>
    </format>
    <format dxfId="46">
      <pivotArea outline="0" collapsedLevelsAreSubtotals="1" fieldPosition="0"/>
    </format>
    <format dxfId="45">
      <pivotArea field="13" type="button" dataOnly="0" labelOnly="1" outline="0" axis="axisRow" fieldPosition="0"/>
    </format>
    <format dxfId="44">
      <pivotArea type="all" dataOnly="0" outline="0" fieldPosition="0"/>
    </format>
    <format dxfId="43">
      <pivotArea outline="0" collapsedLevelsAreSubtotals="1" fieldPosition="0"/>
    </format>
    <format dxfId="42">
      <pivotArea field="13" type="button" dataOnly="0" labelOnly="1" outline="0" axis="axisRow" fieldPosition="0"/>
    </format>
    <format dxfId="41">
      <pivotArea dataOnly="0" labelOnly="1" grandRow="1" outline="0" fieldPosition="0"/>
    </format>
    <format dxfId="40">
      <pivotArea field="13" type="button" dataOnly="0" labelOnly="1" outline="0" axis="axisRow" fieldPosition="0"/>
    </format>
    <format dxfId="39">
      <pivotArea grandRow="1" outline="0" collapsedLevelsAreSubtotals="1" fieldPosition="0"/>
    </format>
    <format dxfId="38">
      <pivotArea dataOnly="0" labelOnly="1" grandRow="1" outline="0" fieldPosition="0"/>
    </format>
    <format dxfId="37">
      <pivotArea dataOnly="0" labelOnly="1" outline="0" fieldPosition="0">
        <references count="1">
          <reference field="4294967294" count="2">
            <x v="0"/>
            <x v="1"/>
          </reference>
        </references>
      </pivotArea>
    </format>
    <format dxfId="36">
      <pivotArea dataOnly="0" labelOnly="1" outline="0" fieldPosition="0">
        <references count="1">
          <reference field="4294967294" count="2">
            <x v="0"/>
            <x v="1"/>
          </reference>
        </references>
      </pivotArea>
    </format>
    <format dxfId="35">
      <pivotArea dataOnly="0" labelOnly="1" grandRow="1" outline="0" fieldPosition="0"/>
    </format>
    <format dxfId="34">
      <pivotArea dataOnly="0" labelOnly="1" grandRow="1" outline="0" fieldPosition="0"/>
    </format>
    <format dxfId="33">
      <pivotArea dataOnly="0" labelOnly="1" grandRow="1" outline="0" fieldPosition="0"/>
    </format>
    <format dxfId="32">
      <pivotArea field="13" type="button" dataOnly="0" labelOnly="1" outline="0" axis="axisRow" fieldPosition="0"/>
    </format>
    <format dxfId="31">
      <pivotArea dataOnly="0" labelOnly="1" outline="0" fieldPosition="0">
        <references count="1">
          <reference field="4294967294" count="1">
            <x v="0"/>
          </reference>
        </references>
      </pivotArea>
    </format>
    <format dxfId="30">
      <pivotArea collapsedLevelsAreSubtotals="1" fieldPosition="0">
        <references count="2">
          <reference field="4294967294" count="1" selected="0">
            <x v="1"/>
          </reference>
          <reference field="13" count="1">
            <x v="0"/>
          </reference>
        </references>
      </pivotArea>
    </format>
    <format dxfId="29">
      <pivotArea dataOnly="0" labelOnly="1" outline="0" fieldPosition="0">
        <references count="1">
          <reference field="4294967294" count="1">
            <x v="1"/>
          </reference>
        </references>
      </pivotArea>
    </format>
    <format dxfId="28">
      <pivotArea dataOnly="0" labelOnly="1" grandRow="1" outline="0" fieldPosition="0"/>
    </format>
  </formats>
  <chartFormats count="12">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1"/>
          </reference>
          <reference field="13" count="1" selected="0">
            <x v="8"/>
          </reference>
        </references>
      </pivotArea>
    </chartFormat>
    <chartFormat chart="0" format="5">
      <pivotArea type="data" outline="0" fieldPosition="0">
        <references count="2">
          <reference field="4294967294" count="1" selected="0">
            <x v="1"/>
          </reference>
          <reference field="13" count="1" selected="0">
            <x v="5"/>
          </reference>
        </references>
      </pivotArea>
    </chartFormat>
    <chartFormat chart="0" format="6">
      <pivotArea type="data" outline="0" fieldPosition="0">
        <references count="2">
          <reference field="4294967294" count="1" selected="0">
            <x v="1"/>
          </reference>
          <reference field="13" count="1" selected="0">
            <x v="6"/>
          </reference>
        </references>
      </pivotArea>
    </chartFormat>
    <chartFormat chart="0" format="7">
      <pivotArea type="data" outline="0" fieldPosition="0">
        <references count="2">
          <reference field="4294967294" count="1" selected="0">
            <x v="1"/>
          </reference>
          <reference field="13" count="1" selected="0">
            <x v="7"/>
          </reference>
        </references>
      </pivotArea>
    </chartFormat>
    <chartFormat chart="0" format="8">
      <pivotArea type="data" outline="0" fieldPosition="0">
        <references count="2">
          <reference field="4294967294" count="1" selected="0">
            <x v="1"/>
          </reference>
          <reference field="13" count="1" selected="0">
            <x v="4"/>
          </reference>
        </references>
      </pivotArea>
    </chartFormat>
    <chartFormat chart="0" format="9">
      <pivotArea type="data" outline="0" fieldPosition="0">
        <references count="2">
          <reference field="4294967294" count="1" selected="0">
            <x v="1"/>
          </reference>
          <reference field="13" count="1" selected="0">
            <x v="3"/>
          </reference>
        </references>
      </pivotArea>
    </chartFormat>
    <chartFormat chart="0" format="10">
      <pivotArea type="data" outline="0" fieldPosition="0">
        <references count="2">
          <reference field="4294967294" count="1" selected="0">
            <x v="1"/>
          </reference>
          <reference field="13" count="1" selected="0">
            <x v="2"/>
          </reference>
        </references>
      </pivotArea>
    </chartFormat>
    <chartFormat chart="0" format="11">
      <pivotArea type="data" outline="0" fieldPosition="0">
        <references count="2">
          <reference field="4294967294" count="1" selected="0">
            <x v="1"/>
          </reference>
          <reference field="13" count="1" selected="0">
            <x v="1"/>
          </reference>
        </references>
      </pivotArea>
    </chartFormat>
    <chartFormat chart="0" format="12">
      <pivotArea type="data" outline="0" fieldPosition="0">
        <references count="2">
          <reference field="4294967294" count="1" selected="0">
            <x v="1"/>
          </reference>
          <reference field="13" count="1" selected="0">
            <x v="0"/>
          </reference>
        </references>
      </pivotArea>
    </chartFormat>
    <chartFormat chart="0" format="13">
      <pivotArea type="data" outline="0" fieldPosition="0">
        <references count="2">
          <reference field="4294967294" count="1" selected="0">
            <x v="0"/>
          </reference>
          <reference field="13"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23"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26:B28" firstHeaderRow="1" firstDataRow="1" firstDataCol="1"/>
  <pivotFields count="14">
    <pivotField numFmtId="17" showAll="0"/>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dataField="1" numFmtId="9" showAll="0"/>
    <pivotField numFmtId="9" showAll="0"/>
    <pivotField numFmtId="9" showAll="0" defaultSubtotal="0"/>
    <pivotField dataField="1" numFmtId="9" showAll="0" defaultSubtotal="0"/>
    <pivotField numFmtId="9"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Average of Profit Completion Rate" fld="8" subtotal="average" baseField="0" baseItem="0"/>
    <dataField name="Average of Profit Incompletion Rate" fld="11" subtotal="average" baseField="0" baseItem="0"/>
  </dataFields>
  <formats count="7">
    <format dxfId="55">
      <pivotArea outline="0" collapsedLevelsAreSubtotals="1" fieldPosition="0"/>
    </format>
    <format dxfId="54">
      <pivotArea dataOnly="0" labelOnly="1" outline="0" fieldPosition="0">
        <references count="1">
          <reference field="4294967294" count="2">
            <x v="0"/>
            <x v="1"/>
          </reference>
        </references>
      </pivotArea>
    </format>
    <format dxfId="53">
      <pivotArea dataOnly="0" labelOnly="1" outline="0" fieldPosition="0">
        <references count="1">
          <reference field="4294967294" count="2">
            <x v="0"/>
            <x v="1"/>
          </reference>
        </references>
      </pivotArea>
    </format>
    <format dxfId="52">
      <pivotArea dataOnly="0" labelOnly="1" outline="0" fieldPosition="0">
        <references count="1">
          <reference field="4294967294" count="2">
            <x v="0"/>
            <x v="1"/>
          </reference>
        </references>
      </pivotArea>
    </format>
    <format dxfId="51">
      <pivotArea field="-2" type="button" dataOnly="0" labelOnly="1" outline="0" axis="axisRow" fieldPosition="0"/>
    </format>
    <format dxfId="50">
      <pivotArea dataOnly="0" labelOnly="1" outline="0" fieldPosition="0">
        <references count="1">
          <reference field="4294967294" count="1">
            <x v="0"/>
          </reference>
        </references>
      </pivotArea>
    </format>
    <format dxfId="49">
      <pivotArea dataOnly="0" labelOnly="1"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1">
          <reference field="4294967294" count="1" selected="0">
            <x v="0"/>
          </reference>
        </references>
      </pivotArea>
    </chartFormat>
    <chartFormat chart="2" format="6">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0" cacheId="2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31:D32" firstHeaderRow="1" firstDataRow="1" firstDataCol="0"/>
  <pivotFields count="14">
    <pivotField numFmtId="17" showAll="0"/>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numFmtId="9" showAll="0" defaultSubtotal="0"/>
    <pivotField numFmtId="9" showAll="0" defaultSubtotal="0"/>
    <pivotField numFmtId="9"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Customers" fld="5" baseField="0" baseItem="0" numFmtId="165"/>
  </dataFields>
  <formats count="48">
    <format dxfId="103">
      <pivotArea outline="0" collapsedLevelsAreSubtotals="1" fieldPosition="0"/>
    </format>
    <format dxfId="102">
      <pivotArea type="all" dataOnly="0" outline="0" fieldPosition="0"/>
    </format>
    <format dxfId="101">
      <pivotArea outline="0" collapsedLevelsAreSubtotals="1" fieldPosition="0"/>
    </format>
    <format dxfId="100">
      <pivotArea dataOnly="0" labelOnly="1" outline="0" axis="axisValues" fieldPosition="0"/>
    </format>
    <format dxfId="99">
      <pivotArea dataOnly="0" labelOnly="1" outline="0" axis="axisValues" fieldPosition="0"/>
    </format>
    <format dxfId="98">
      <pivotArea type="all" dataOnly="0" outline="0" fieldPosition="0"/>
    </format>
    <format dxfId="97">
      <pivotArea outline="0" collapsedLevelsAreSubtotals="1" fieldPosition="0"/>
    </format>
    <format dxfId="96">
      <pivotArea dataOnly="0" labelOnly="1" outline="0" axis="axisValues" fieldPosition="0"/>
    </format>
    <format dxfId="95">
      <pivotArea dataOnly="0" labelOnly="1" outline="0" axis="axisValues"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outline="0" collapsedLevelsAreSubtotals="1" fieldPosition="0"/>
    </format>
    <format dxfId="89">
      <pivotArea outline="0" collapsedLevelsAreSubtotals="1" fieldPosition="0"/>
    </format>
    <format dxfId="88">
      <pivotArea type="all" dataOnly="0" outline="0" fieldPosition="0"/>
    </format>
    <format dxfId="87">
      <pivotArea outline="0" collapsedLevelsAreSubtotals="1" fieldPosition="0"/>
    </format>
    <format dxfId="86">
      <pivotArea dataOnly="0" labelOnly="1" outline="0" axis="axisValues" fieldPosition="0"/>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dataOnly="0" labelOnly="1" outline="0" axis="axisValues"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dataOnly="0" labelOnly="1" outline="0" axis="axisValues"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dataOnly="0" labelOnly="1" outline="0" axis="axisValues" fieldPosition="0"/>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dataOnly="0" labelOnly="1" outline="0" axis="axisValues" fieldPosition="0"/>
    </format>
    <format dxfId="69">
      <pivotArea dataOnly="0" labelOnly="1" outline="0" axis="axisValues" fieldPosition="0"/>
    </format>
    <format dxfId="68">
      <pivotArea type="all" dataOnly="0" outline="0" fieldPosition="0"/>
    </format>
    <format dxfId="67">
      <pivotArea outline="0" collapsedLevelsAreSubtotals="1" fieldPosition="0"/>
    </format>
    <format dxfId="66">
      <pivotArea dataOnly="0" labelOnly="1" outline="0" axis="axisValues" fieldPosition="0"/>
    </format>
    <format dxfId="65">
      <pivotArea dataOnly="0" labelOnly="1" outline="0" axis="axisValues"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dataOnly="0" labelOnly="1" outline="0" axis="axisValues" fieldPosition="0"/>
    </format>
    <format dxfId="59">
      <pivotArea dataOnly="0" labelOnly="1" outline="0" axis="axisValues" fieldPosition="0"/>
    </format>
    <format dxfId="58">
      <pivotArea dataOnly="0" labelOnly="1" outline="0" axis="axisValues" fieldPosition="0"/>
    </format>
    <format dxfId="57">
      <pivotArea dataOnly="0" labelOnly="1" outline="0" axis="axisValues" fieldPosition="0"/>
    </format>
    <format dxfId="56">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5" cacheId="23"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5">
  <location ref="A21:B23" firstHeaderRow="1" firstDataRow="1" firstDataCol="1"/>
  <pivotFields count="14">
    <pivotField numFmtId="17" showAll="0"/>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dataField="1" numFmtId="9" showAll="0"/>
    <pivotField numFmtId="9" showAll="0"/>
    <pivotField numFmtId="9" showAll="0"/>
    <pivotField dataField="1" numFmtId="9" showAll="0" defaultSubtotal="0"/>
    <pivotField numFmtId="9" showAll="0" defaultSubtotal="0"/>
    <pivotField numFmtId="9"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Average of Sales Completion Rate" fld="7" subtotal="average" baseField="0" baseItem="0" numFmtId="9"/>
    <dataField name="Average of Sales Incompletion Rate" fld="10" subtotal="average" baseField="0" baseItem="0"/>
  </dataFields>
  <formats count="6">
    <format dxfId="109">
      <pivotArea outline="0" collapsedLevelsAreSubtotals="1" fieldPosition="0"/>
    </format>
    <format dxfId="108">
      <pivotArea dataOnly="0" labelOnly="1" outline="0" fieldPosition="0">
        <references count="1">
          <reference field="4294967294" count="1">
            <x v="0"/>
          </reference>
        </references>
      </pivotArea>
    </format>
    <format dxfId="107">
      <pivotArea dataOnly="0" labelOnly="1" outline="0" fieldPosition="0">
        <references count="1">
          <reference field="4294967294" count="1">
            <x v="1"/>
          </reference>
        </references>
      </pivotArea>
    </format>
    <format dxfId="106">
      <pivotArea field="-2" type="button" dataOnly="0" labelOnly="1" outline="0" axis="axisRow" fieldPosition="0"/>
    </format>
    <format dxfId="105">
      <pivotArea dataOnly="0" labelOnly="1" outline="0" fieldPosition="0">
        <references count="1">
          <reference field="4294967294" count="1">
            <x v="0"/>
          </reference>
        </references>
      </pivotArea>
    </format>
    <format dxfId="104">
      <pivotArea dataOnly="0" labelOnly="1" outline="0" fieldPosition="0">
        <references count="1">
          <reference field="4294967294" count="1">
            <x v="1"/>
          </reference>
        </references>
      </pivotArea>
    </format>
  </formats>
  <chartFormats count="6">
    <chartFormat chart="2" format="6" series="1">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0"/>
          </reference>
        </references>
      </pivotArea>
    </chartFormat>
    <chartFormat chart="2" format="8">
      <pivotArea type="data" outline="0" fieldPosition="0">
        <references count="1">
          <reference field="4294967294" count="1" selected="0">
            <x v="1"/>
          </reference>
        </references>
      </pivotArea>
    </chartFormat>
    <chartFormat chart="4" format="9" series="1">
      <pivotArea type="data" outline="0" fieldPosition="0">
        <references count="1">
          <reference field="4294967294" count="1" selected="0">
            <x v="0"/>
          </reference>
        </references>
      </pivotArea>
    </chartFormat>
    <chartFormat chart="4" format="10">
      <pivotArea type="data" outline="0" fieldPosition="0">
        <references count="1">
          <reference field="4294967294" count="1" selected="0">
            <x v="0"/>
          </reference>
        </references>
      </pivotArea>
    </chartFormat>
    <chartFormat chart="4" format="1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4" cacheId="2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E6:F16" firstHeaderRow="1" firstDataRow="1" firstDataCol="1"/>
  <pivotFields count="14">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8">
        <item x="0"/>
        <item x="1"/>
        <item x="2"/>
        <item x="3"/>
        <item x="4"/>
        <item x="5"/>
        <item x="6"/>
        <item t="default"/>
      </items>
    </pivotField>
    <pivotField numFmtId="164" showAll="0"/>
    <pivotField showAll="0"/>
    <pivotField numFmtId="164" showAll="0"/>
    <pivotField dataField="1" showAll="0"/>
    <pivotField showAll="0">
      <items count="4">
        <item x="0"/>
        <item x="1"/>
        <item x="2"/>
        <item t="default"/>
      </items>
    </pivotField>
    <pivotField numFmtId="9" showAll="0"/>
    <pivotField numFmtId="9" showAll="0"/>
    <pivotField numFmtId="9" showAll="0"/>
    <pivotField numFmtId="9" showAll="0" defaultSubtotal="0"/>
    <pivotField numFmtId="9" showAll="0" defaultSubtotal="0"/>
    <pivotField numFmtId="9" showAll="0" defaultSubtota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3"/>
  </rowFields>
  <rowItems count="10">
    <i>
      <x v="1"/>
    </i>
    <i>
      <x v="2"/>
    </i>
    <i>
      <x v="3"/>
    </i>
    <i>
      <x v="4"/>
    </i>
    <i>
      <x v="5"/>
    </i>
    <i>
      <x v="6"/>
    </i>
    <i>
      <x v="7"/>
    </i>
    <i>
      <x v="8"/>
    </i>
    <i>
      <x v="9"/>
    </i>
    <i t="grand">
      <x/>
    </i>
  </rowItems>
  <colItems count="1">
    <i/>
  </colItems>
  <dataFields count="1">
    <dataField name="Sum of Customers" fld="5" baseField="0" baseItem="0" numFmtId="165"/>
  </dataFields>
  <formats count="22">
    <format dxfId="131">
      <pivotArea field="13" type="button" dataOnly="0" labelOnly="1" outline="0" axis="axisRow" fieldPosition="0"/>
    </format>
    <format dxfId="130">
      <pivotArea type="all" dataOnly="0" outline="0" fieldPosition="0"/>
    </format>
    <format dxfId="129">
      <pivotArea outline="0" collapsedLevelsAreSubtotals="1" fieldPosition="0"/>
    </format>
    <format dxfId="128">
      <pivotArea field="13" type="button" dataOnly="0" labelOnly="1" outline="0" axis="axisRow" fieldPosition="0"/>
    </format>
    <format dxfId="127">
      <pivotArea dataOnly="0" labelOnly="1" outline="0" axis="axisValues" fieldPosition="0"/>
    </format>
    <format dxfId="126">
      <pivotArea dataOnly="0" labelOnly="1" fieldPosition="0">
        <references count="1">
          <reference field="13" count="9">
            <x v="1"/>
            <x v="2"/>
            <x v="3"/>
            <x v="4"/>
            <x v="5"/>
            <x v="6"/>
            <x v="7"/>
            <x v="8"/>
            <x v="9"/>
          </reference>
        </references>
      </pivotArea>
    </format>
    <format dxfId="125">
      <pivotArea dataOnly="0" labelOnly="1" grandRow="1" outline="0" fieldPosition="0"/>
    </format>
    <format dxfId="124">
      <pivotArea dataOnly="0" labelOnly="1" outline="0" axis="axisValues" fieldPosition="0"/>
    </format>
    <format dxfId="123">
      <pivotArea dataOnly="0" labelOnly="1" grandRow="1" outline="0" fieldPosition="0"/>
    </format>
    <format dxfId="122">
      <pivotArea grandRow="1" outline="0" collapsedLevelsAreSubtotals="1" fieldPosition="0"/>
    </format>
    <format dxfId="121">
      <pivotArea dataOnly="0" labelOnly="1" outline="0" axis="axisValues" fieldPosition="0"/>
    </format>
    <format dxfId="120">
      <pivotArea dataOnly="0" labelOnly="1" outline="0" axis="axisValues" fieldPosition="0"/>
    </format>
    <format dxfId="119">
      <pivotArea field="13" type="button" dataOnly="0" labelOnly="1" outline="0" axis="axisRow" fieldPosition="0"/>
    </format>
    <format dxfId="118">
      <pivotArea dataOnly="0" labelOnly="1" outline="0" axis="axisValues" fieldPosition="0"/>
    </format>
    <format dxfId="117">
      <pivotArea dataOnly="0" labelOnly="1" outline="0" axis="axisValues" fieldPosition="0"/>
    </format>
    <format dxfId="116">
      <pivotArea outline="0" collapsedLevelsAreSubtotals="1" fieldPosition="0"/>
    </format>
    <format dxfId="115">
      <pivotArea outline="0" collapsedLevelsAreSubtotals="1" fieldPosition="0"/>
    </format>
    <format dxfId="114">
      <pivotArea outline="0" collapsedLevelsAreSubtotals="1" fieldPosition="0"/>
    </format>
    <format dxfId="113">
      <pivotArea collapsedLevelsAreSubtotals="1" fieldPosition="0">
        <references count="1">
          <reference field="13" count="9">
            <x v="1"/>
            <x v="2"/>
            <x v="3"/>
            <x v="4"/>
            <x v="5"/>
            <x v="6"/>
            <x v="7"/>
            <x v="8"/>
            <x v="9"/>
          </reference>
        </references>
      </pivotArea>
    </format>
    <format dxfId="112">
      <pivotArea dataOnly="0" labelOnly="1" fieldPosition="0">
        <references count="1">
          <reference field="13" count="9">
            <x v="1"/>
            <x v="2"/>
            <x v="3"/>
            <x v="4"/>
            <x v="5"/>
            <x v="6"/>
            <x v="7"/>
            <x v="8"/>
            <x v="9"/>
          </reference>
        </references>
      </pivotArea>
    </format>
    <format dxfId="111">
      <pivotArea field="13" type="button" dataOnly="0" labelOnly="1" outline="0" axis="axisRow" fieldPosition="0"/>
    </format>
    <format dxfId="11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15" cacheId="2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
  <location ref="I6:J14" firstHeaderRow="1" firstDataRow="1" firstDataCol="1"/>
  <pivotFields count="14">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numFmtId="9" showAll="0" defaultSubtotal="0"/>
    <pivotField numFmtId="9" showAll="0" defaultSubtotal="0"/>
    <pivotField numFmtId="9" showAll="0" defaultSubtotal="0"/>
    <pivotField showAll="0" defaultSubtotal="0">
      <items count="14">
        <item sd="0" x="0"/>
        <item sd="0" x="1"/>
        <item sd="0" x="2"/>
        <item sd="0" x="3"/>
        <item sd="0" x="4"/>
        <item sd="0" x="5"/>
        <item sd="0" x="6"/>
        <item sd="0" x="7"/>
        <item sd="0" x="8"/>
        <item sd="0" x="9"/>
        <item sd="0" x="10"/>
        <item sd="0" x="11"/>
        <item sd="0" x="12"/>
        <item sd="0" x="13"/>
      </items>
    </pivotField>
  </pivotFields>
  <rowFields count="1">
    <field x="1"/>
  </rowFields>
  <rowItems count="8">
    <i>
      <x/>
    </i>
    <i>
      <x v="1"/>
    </i>
    <i>
      <x v="2"/>
    </i>
    <i>
      <x v="3"/>
    </i>
    <i>
      <x v="4"/>
    </i>
    <i>
      <x v="5"/>
    </i>
    <i>
      <x v="6"/>
    </i>
    <i t="grand">
      <x/>
    </i>
  </rowItems>
  <colItems count="1">
    <i/>
  </colItems>
  <dataFields count="1">
    <dataField name="Sum of Profit" fld="3" baseField="0" baseItem="0" numFmtId="166"/>
  </dataFields>
  <formats count="27">
    <format dxfId="158">
      <pivotArea field="13" type="button" dataOnly="0" labelOnly="1" outline="0"/>
    </format>
    <format dxfId="157">
      <pivotArea type="all" dataOnly="0" outline="0" fieldPosition="0"/>
    </format>
    <format dxfId="156">
      <pivotArea outline="0" collapsedLevelsAreSubtotals="1" fieldPosition="0"/>
    </format>
    <format dxfId="155">
      <pivotArea field="13" type="button" dataOnly="0" labelOnly="1" outline="0"/>
    </format>
    <format dxfId="154">
      <pivotArea dataOnly="0" labelOnly="1" outline="0" axis="axisValues" fieldPosition="0"/>
    </format>
    <format dxfId="153">
      <pivotArea dataOnly="0" labelOnly="1" grandRow="1" outline="0" fieldPosition="0"/>
    </format>
    <format dxfId="152">
      <pivotArea dataOnly="0" labelOnly="1" outline="0" axis="axisValues" fieldPosition="0"/>
    </format>
    <format dxfId="151">
      <pivotArea dataOnly="0" labelOnly="1" grandRow="1" outline="0" fieldPosition="0"/>
    </format>
    <format dxfId="150">
      <pivotArea grandRow="1" outline="0" collapsedLevelsAreSubtotals="1" fieldPosition="0"/>
    </format>
    <format dxfId="149">
      <pivotArea dataOnly="0" labelOnly="1" outline="0" axis="axisValues" fieldPosition="0"/>
    </format>
    <format dxfId="148">
      <pivotArea dataOnly="0" labelOnly="1" outline="0" axis="axisValues" fieldPosition="0"/>
    </format>
    <format dxfId="147">
      <pivotArea field="13" type="button" dataOnly="0" labelOnly="1" outline="0"/>
    </format>
    <format dxfId="146">
      <pivotArea dataOnly="0" labelOnly="1" outline="0" axis="axisValues" fieldPosition="0"/>
    </format>
    <format dxfId="145">
      <pivotArea dataOnly="0" labelOnly="1" outline="0" axis="axisValues" fieldPosition="0"/>
    </format>
    <format dxfId="144">
      <pivotArea outline="0" collapsedLevelsAreSubtotals="1" fieldPosition="0"/>
    </format>
    <format dxfId="143">
      <pivotArea outline="0" collapsedLevelsAreSubtotals="1" fieldPosition="0"/>
    </format>
    <format dxfId="142">
      <pivotArea outline="0" collapsedLevelsAreSubtotals="1" fieldPosition="0"/>
    </format>
    <format dxfId="141">
      <pivotArea field="1" type="button" dataOnly="0" labelOnly="1" outline="0" axis="axisRow" fieldPosition="0"/>
    </format>
    <format dxfId="140">
      <pivotArea field="1" type="button" dataOnly="0" labelOnly="1" outline="0" axis="axisRow" fieldPosition="0"/>
    </format>
    <format dxfId="139">
      <pivotArea outline="0" collapsedLevelsAreSubtotals="1" fieldPosition="0"/>
    </format>
    <format dxfId="138">
      <pivotArea dataOnly="0" labelOnly="1" fieldPosition="0">
        <references count="1">
          <reference field="1" count="0"/>
        </references>
      </pivotArea>
    </format>
    <format dxfId="137">
      <pivotArea dataOnly="0" labelOnly="1" grandRow="1" outline="0" fieldPosition="0"/>
    </format>
    <format dxfId="136">
      <pivotArea outline="0" collapsedLevelsAreSubtotals="1" fieldPosition="0"/>
    </format>
    <format dxfId="135">
      <pivotArea outline="0" collapsedLevelsAreSubtotals="1" fieldPosition="0"/>
    </format>
    <format dxfId="134">
      <pivotArea outline="0" collapsedLevelsAreSubtotals="1" fieldPosition="0"/>
    </format>
    <format dxfId="133">
      <pivotArea field="1" type="button" dataOnly="0" labelOnly="1" outline="0" axis="axisRow" fieldPosition="0"/>
    </format>
    <format dxfId="132">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6"/>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9" cacheId="2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D26:D27" firstHeaderRow="1" firstDataRow="1" firstDataCol="0"/>
  <pivotFields count="14">
    <pivotField numFmtId="17" showAll="0"/>
    <pivotField showAll="0">
      <items count="8">
        <item x="0"/>
        <item x="1"/>
        <item x="2"/>
        <item x="3"/>
        <item x="4"/>
        <item x="5"/>
        <item x="6"/>
        <item t="default"/>
      </items>
    </pivotField>
    <pivotField numFmtId="164" showAll="0"/>
    <pivotField dataField="1" showAll="0"/>
    <pivotField numFmtId="164" showAll="0"/>
    <pivotField showAll="0"/>
    <pivotField showAll="0">
      <items count="4">
        <item x="0"/>
        <item x="1"/>
        <item x="2"/>
        <item t="default"/>
      </items>
    </pivotField>
    <pivotField numFmtId="9" showAll="0"/>
    <pivotField numFmtId="9" showAll="0"/>
    <pivotField numFmtId="9" showAll="0"/>
    <pivotField numFmtId="9" showAll="0" defaultSubtotal="0"/>
    <pivotField numFmtId="9" showAll="0" defaultSubtotal="0"/>
    <pivotField numFmtId="9"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Profit" fld="3" baseField="0" baseItem="0"/>
  </dataFields>
  <formats count="32">
    <format dxfId="190">
      <pivotArea outline="0" collapsedLevelsAreSubtotals="1" fieldPosition="0"/>
    </format>
    <format dxfId="189">
      <pivotArea type="all" dataOnly="0" outline="0" fieldPosition="0"/>
    </format>
    <format dxfId="188">
      <pivotArea outline="0" collapsedLevelsAreSubtotals="1" fieldPosition="0"/>
    </format>
    <format dxfId="187">
      <pivotArea dataOnly="0" labelOnly="1" outline="0" axis="axisValues"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dataOnly="0" labelOnly="1" outline="0" axis="axisValues" fieldPosition="0"/>
    </format>
    <format dxfId="182">
      <pivotArea dataOnly="0" labelOnly="1" outline="0" axis="axisValues" fieldPosition="0"/>
    </format>
    <format dxfId="181">
      <pivotArea outline="0" collapsedLevelsAreSubtotals="1" fieldPosition="0"/>
    </format>
    <format dxfId="180">
      <pivotArea outline="0" collapsedLevelsAreSubtotals="1" fieldPosition="0"/>
    </format>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 dxfId="175">
      <pivotArea type="all" dataOnly="0" outline="0" fieldPosition="0"/>
    </format>
    <format dxfId="174">
      <pivotArea outline="0" collapsedLevelsAreSubtotals="1" fieldPosition="0"/>
    </format>
    <format dxfId="173">
      <pivotArea dataOnly="0" labelOnly="1" outline="0" axis="axisValues" fieldPosition="0"/>
    </format>
    <format dxfId="172">
      <pivotArea dataOnly="0" labelOnly="1" outline="0" axis="axisValues" fieldPosition="0"/>
    </format>
    <format dxfId="171">
      <pivotArea type="all" dataOnly="0" outline="0" fieldPosition="0"/>
    </format>
    <format dxfId="170">
      <pivotArea outline="0" collapsedLevelsAreSubtotals="1" fieldPosition="0"/>
    </format>
    <format dxfId="169">
      <pivotArea dataOnly="0" labelOnly="1" outline="0" axis="axisValues" fieldPosition="0"/>
    </format>
    <format dxfId="168">
      <pivotArea dataOnly="0" labelOnly="1" outline="0" axis="axisValues" fieldPosition="0"/>
    </format>
    <format dxfId="167">
      <pivotArea dataOnly="0" labelOnly="1" outline="0" axis="axisValues" fieldPosition="0"/>
    </format>
    <format dxfId="166">
      <pivotArea dataOnly="0" labelOnly="1" outline="0" axis="axisValues" fieldPosition="0"/>
    </format>
    <format dxfId="165">
      <pivotArea dataOnly="0" labelOnly="1" outline="0" axis="axisValues" fieldPosition="0"/>
    </format>
    <format dxfId="164">
      <pivotArea dataOnly="0" labelOnly="1" outline="0" axis="axisValues" fieldPosition="0"/>
    </format>
    <format dxfId="163">
      <pivotArea dataOnly="0" labelOnly="1" outline="0" axis="axisValues" fieldPosition="0"/>
    </format>
    <format dxfId="162">
      <pivotArea dataOnly="0" labelOnly="1" outline="0" axis="axisValues" fieldPosition="0"/>
    </format>
    <format dxfId="161">
      <pivotArea dataOnly="0" labelOnly="1" outline="0" axis="axisValues" fieldPosition="0"/>
    </format>
    <format dxfId="160">
      <pivotArea dataOnly="0" labelOnly="1" outline="0" axis="axisValues" fieldPosition="0"/>
    </format>
    <format dxfId="159">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23" dataOnRows="1"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3">
  <location ref="A31:B33" firstHeaderRow="1" firstDataRow="1" firstDataCol="1"/>
  <pivotFields count="14">
    <pivotField numFmtId="17" showAll="0"/>
    <pivotField showAll="0">
      <items count="8">
        <item x="0"/>
        <item x="1"/>
        <item x="2"/>
        <item x="3"/>
        <item x="4"/>
        <item x="5"/>
        <item x="6"/>
        <item t="default"/>
      </items>
    </pivotField>
    <pivotField numFmtId="164" showAll="0"/>
    <pivotField showAll="0"/>
    <pivotField numFmtId="164" showAll="0"/>
    <pivotField showAll="0"/>
    <pivotField showAll="0">
      <items count="4">
        <item x="0"/>
        <item x="1"/>
        <item x="2"/>
        <item t="default"/>
      </items>
    </pivotField>
    <pivotField numFmtId="9" showAll="0"/>
    <pivotField numFmtId="9" showAll="0"/>
    <pivotField dataField="1" numFmtId="9" showAll="0"/>
    <pivotField numFmtId="9" showAll="0" defaultSubtotal="0"/>
    <pivotField numFmtId="9" showAll="0" defaultSubtotal="0"/>
    <pivotField dataField="1" numFmtId="9" showAll="0" defaultSubtotal="0"/>
    <pivotField showAll="0" defaultSubtotal="0">
      <items count="14">
        <item x="0"/>
        <item x="1"/>
        <item x="2"/>
        <item x="3"/>
        <item x="4"/>
        <item x="5"/>
        <item x="6"/>
        <item x="7"/>
        <item x="8"/>
        <item x="9"/>
        <item x="10"/>
        <item x="11"/>
        <item x="12"/>
        <item x="13"/>
      </items>
    </pivotField>
  </pivotFields>
  <rowFields count="1">
    <field x="-2"/>
  </rowFields>
  <rowItems count="2">
    <i>
      <x/>
    </i>
    <i i="1">
      <x v="1"/>
    </i>
  </rowItems>
  <colItems count="1">
    <i/>
  </colItems>
  <dataFields count="2">
    <dataField name="Average of Customer Completion Rate" fld="9" subtotal="average" baseField="0" baseItem="0"/>
    <dataField name="Average of Customer Incompletion Rate" fld="12" subtotal="average" baseField="0" baseItem="0"/>
  </dataFields>
  <formats count="6">
    <format dxfId="196">
      <pivotArea outline="0" collapsedLevelsAreSubtotals="1" fieldPosition="0"/>
    </format>
    <format dxfId="195">
      <pivotArea dataOnly="0" labelOnly="1" outline="0" fieldPosition="0">
        <references count="1">
          <reference field="4294967294" count="2">
            <x v="0"/>
            <x v="1"/>
          </reference>
        </references>
      </pivotArea>
    </format>
    <format dxfId="194">
      <pivotArea dataOnly="0" labelOnly="1" outline="0" fieldPosition="0">
        <references count="1">
          <reference field="4294967294" count="2">
            <x v="0"/>
            <x v="1"/>
          </reference>
        </references>
      </pivotArea>
    </format>
    <format dxfId="193">
      <pivotArea field="-2" type="button" dataOnly="0" labelOnly="1" outline="0" axis="axisRow" fieldPosition="0"/>
    </format>
    <format dxfId="192">
      <pivotArea dataOnly="0" labelOnly="1" outline="0" fieldPosition="0">
        <references count="1">
          <reference field="4294967294" count="1">
            <x v="0"/>
          </reference>
        </references>
      </pivotArea>
    </format>
    <format dxfId="191">
      <pivotArea dataOnly="0" labelOnly="1" outline="0" fieldPosition="0">
        <references count="1">
          <reference field="4294967294" count="1">
            <x v="1"/>
          </reference>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0" format="2">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1" format="4">
      <pivotArea type="data" outline="0" fieldPosition="0">
        <references count="1">
          <reference field="4294967294" count="1" selected="0">
            <x v="0"/>
          </reference>
        </references>
      </pivotArea>
    </chartFormat>
    <chartFormat chart="1" format="5">
      <pivotArea type="data" outline="0" fieldPosition="0">
        <references count="1">
          <reference field="4294967294"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1">
          <reference field="4294967294" count="1" selected="0">
            <x v="0"/>
          </reference>
        </references>
      </pivotArea>
    </chartFormat>
    <chartFormat chart="2" format="8">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00000000-0013-0000-FFFF-FFFF01000000}" sourceName="Months">
  <pivotTables>
    <pivotTable tabId="4" name="PivotTable13"/>
    <pivotTable tabId="4" name="PivotTable14"/>
    <pivotTable tabId="4" name="PivotTable15"/>
    <pivotTable tabId="4" name="PivotTable10"/>
    <pivotTable tabId="4" name="PivotTable5"/>
    <pivotTable tabId="4" name="PivotTable6"/>
    <pivotTable tabId="4" name="PivotTable7"/>
    <pivotTable tabId="4" name="PivotTable8"/>
    <pivotTable tabId="4" name="PivotTable9"/>
  </pivotTables>
  <data>
    <tabular pivotCacheId="1">
      <items count="14">
        <i x="1" s="1"/>
        <i x="2" s="1"/>
        <i x="3" s="1"/>
        <i x="4" s="1"/>
        <i x="5" s="1"/>
        <i x="6" s="1"/>
        <i x="7" s="1"/>
        <i x="8" s="1"/>
        <i x="9" s="1"/>
        <i x="10" s="1" nd="1"/>
        <i x="11" s="1" nd="1"/>
        <i x="12" s="1" nd="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0000000-0013-0000-FFFF-FFFF02000000}" sourceName="Region">
  <pivotTables>
    <pivotTable tabId="4" name="PivotTable13"/>
    <pivotTable tabId="4" name="PivotTable10"/>
    <pivotTable tabId="4" name="PivotTable14"/>
    <pivotTable tabId="4" name="PivotTable15"/>
    <pivotTable tabId="4" name="PivotTable5"/>
    <pivotTable tabId="4" name="PivotTable6"/>
    <pivotTable tabId="4" name="PivotTable7"/>
    <pivotTable tabId="4" name="PivotTable8"/>
    <pivotTable tabId="4" name="PivotTable9"/>
  </pivotTables>
  <data>
    <tabular pivotCacheId="1">
      <items count="7">
        <i x="0" s="1"/>
        <i x="1" s="1"/>
        <i x="2" s="1"/>
        <i x="3" s="1"/>
        <i x="4"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1" xr10:uid="{00000000-0013-0000-FFFF-FFFF03000000}" sourceName="Quarter">
  <pivotTables>
    <pivotTable tabId="4" name="PivotTable13"/>
    <pivotTable tabId="4" name="PivotTable10"/>
    <pivotTable tabId="4" name="PivotTable14"/>
    <pivotTable tabId="4" name="PivotTable15"/>
    <pivotTable tabId="4" name="PivotTable5"/>
    <pivotTable tabId="4" name="PivotTable6"/>
    <pivotTable tabId="4" name="PivotTable7"/>
    <pivotTable tabId="4" name="PivotTable8"/>
    <pivotTable tabId="4" name="PivotTable9"/>
  </pivotTables>
  <data>
    <tabular pivotCacheId="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1" xr10:uid="{00000000-0014-0000-FFFF-FFFF01000000}" cache="Slicer_Months" caption="Months" rowHeight="365760"/>
  <slicer name="Region" xr10:uid="{00000000-0014-0000-FFFF-FFFF02000000}" cache="Slicer_Region" caption="Region" rowHeight="310896"/>
  <slicer name="Quarter 1" xr10:uid="{00000000-0014-0000-FFFF-FFFF03000000}" cache="Slicer_Quarter1" caption="Quarter" rowHeight="36576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M64">
  <autoFilter ref="A1:M64" xr:uid="{00000000-0009-0000-0100-000001000000}"/>
  <tableColumns count="13">
    <tableColumn id="1" xr3:uid="{00000000-0010-0000-0000-000001000000}" name="Month"/>
    <tableColumn id="2" xr3:uid="{00000000-0010-0000-0000-000002000000}" name="Region"/>
    <tableColumn id="3" xr3:uid="{00000000-0010-0000-0000-000003000000}" name="Sales"/>
    <tableColumn id="4" xr3:uid="{00000000-0010-0000-0000-000004000000}" name="Profit"/>
    <tableColumn id="5" xr3:uid="{00000000-0010-0000-0000-000005000000}" name="Target Sales"/>
    <tableColumn id="6" xr3:uid="{00000000-0010-0000-0000-000006000000}" name="Customers"/>
    <tableColumn id="7" xr3:uid="{00000000-0010-0000-0000-000007000000}" name="Quarter"/>
    <tableColumn id="8" xr3:uid="{00000000-0010-0000-0000-000008000000}" name="Sales Completion Rate"/>
    <tableColumn id="9" xr3:uid="{00000000-0010-0000-0000-000009000000}" name="Profit Completion Rate"/>
    <tableColumn id="10" xr3:uid="{00000000-0010-0000-0000-00000A000000}" name="Customer Completion Rate"/>
    <tableColumn id="11" xr3:uid="{00000000-0010-0000-0000-00000B000000}" name="Sales Incompletion Rate" dataCellStyle="Percent">
      <calculatedColumnFormula>100%-Table_1[[#This Row],[Sales Completion Rate]]</calculatedColumnFormula>
    </tableColumn>
    <tableColumn id="12" xr3:uid="{00000000-0010-0000-0000-00000C000000}" name="Profit Incompletion Rate" dataCellStyle="Percent">
      <calculatedColumnFormula>100%-Table_1[[#This Row],[Profit Completion Rate]]</calculatedColumnFormula>
    </tableColumn>
    <tableColumn id="13" xr3:uid="{00000000-0010-0000-0000-00000D000000}" name="Customer Incompletion Rate" dataCellStyle="Percent">
      <calculatedColumnFormula>100%-Table_1[[#This Row],[Customer Completion Rate]]</calculatedColumnFormula>
    </tableColumn>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3.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6"/>
  <sheetViews>
    <sheetView tabSelected="1" topLeftCell="A8" zoomScale="80" zoomScaleNormal="80" workbookViewId="0">
      <selection activeCell="U30" sqref="U30"/>
    </sheetView>
  </sheetViews>
  <sheetFormatPr defaultColWidth="11.19921875" defaultRowHeight="15" customHeight="1" x14ac:dyDescent="0.3"/>
  <cols>
    <col min="1" max="16384" width="11.19921875" style="5"/>
  </cols>
  <sheetData>
    <row r="36" 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4"/>
  <sheetViews>
    <sheetView workbookViewId="0">
      <selection activeCell="A2" sqref="A2"/>
    </sheetView>
  </sheetViews>
  <sheetFormatPr defaultColWidth="11.19921875" defaultRowHeight="15" customHeight="1" x14ac:dyDescent="0.3"/>
  <cols>
    <col min="1" max="1" width="8.3984375" customWidth="1"/>
    <col min="2" max="2" width="10.19921875" customWidth="1"/>
    <col min="3" max="3" width="8.3984375" customWidth="1"/>
    <col min="4" max="4" width="9.8984375" customWidth="1"/>
    <col min="5" max="5" width="12.796875" customWidth="1"/>
    <col min="6" max="6" width="11.796875" customWidth="1"/>
    <col min="7" max="7" width="9.5" bestFit="1" customWidth="1"/>
    <col min="8" max="8" width="21.8984375" bestFit="1" customWidth="1"/>
    <col min="9" max="9" width="20.09765625" customWidth="1"/>
    <col min="10" max="10" width="23.59765625" customWidth="1"/>
    <col min="11" max="11" width="23.296875" bestFit="1" customWidth="1"/>
    <col min="12" max="12" width="23.69921875" bestFit="1" customWidth="1"/>
    <col min="13" max="13" width="27.296875" bestFit="1" customWidth="1"/>
    <col min="14" max="26" width="8.59765625" customWidth="1"/>
  </cols>
  <sheetData>
    <row r="1" spans="1:13" ht="15.6" x14ac:dyDescent="0.3">
      <c r="A1" s="1" t="s">
        <v>0</v>
      </c>
      <c r="B1" s="1" t="s">
        <v>1</v>
      </c>
      <c r="C1" s="1" t="s">
        <v>2</v>
      </c>
      <c r="D1" s="1" t="s">
        <v>3</v>
      </c>
      <c r="E1" s="1" t="s">
        <v>4</v>
      </c>
      <c r="F1" s="1" t="s">
        <v>5</v>
      </c>
      <c r="G1" s="1" t="s">
        <v>6</v>
      </c>
      <c r="H1" s="1" t="s">
        <v>7</v>
      </c>
      <c r="I1" s="1" t="s">
        <v>8</v>
      </c>
      <c r="J1" s="1" t="s">
        <v>9</v>
      </c>
      <c r="K1" s="15" t="s">
        <v>38</v>
      </c>
      <c r="L1" s="15" t="s">
        <v>39</v>
      </c>
      <c r="M1" s="15" t="s">
        <v>40</v>
      </c>
    </row>
    <row r="2" spans="1:13" ht="15.6" x14ac:dyDescent="0.3">
      <c r="A2" s="2">
        <v>44927</v>
      </c>
      <c r="B2" s="1" t="s">
        <v>10</v>
      </c>
      <c r="C2" s="3">
        <v>5000</v>
      </c>
      <c r="D2" s="3">
        <v>2581</v>
      </c>
      <c r="E2" s="3">
        <v>2857.1428571428573</v>
      </c>
      <c r="F2" s="1">
        <v>80</v>
      </c>
      <c r="G2" s="3" t="s">
        <v>11</v>
      </c>
      <c r="H2" s="4">
        <v>0.89</v>
      </c>
      <c r="I2" s="4">
        <v>0.85</v>
      </c>
      <c r="J2" s="4">
        <v>0.72</v>
      </c>
      <c r="K2" s="13">
        <f>100%-Table_1[[#This Row],[Sales Completion Rate]]</f>
        <v>0.10999999999999999</v>
      </c>
      <c r="L2" s="13">
        <f>100%-Table_1[[#This Row],[Profit Completion Rate]]</f>
        <v>0.15000000000000002</v>
      </c>
      <c r="M2" s="13">
        <f>100%-Table_1[[#This Row],[Customer Completion Rate]]</f>
        <v>0.28000000000000003</v>
      </c>
    </row>
    <row r="3" spans="1:13" ht="15.6" x14ac:dyDescent="0.3">
      <c r="A3" s="2">
        <v>44927</v>
      </c>
      <c r="B3" s="1" t="s">
        <v>12</v>
      </c>
      <c r="C3" s="3">
        <v>3500</v>
      </c>
      <c r="D3" s="3">
        <v>3944</v>
      </c>
      <c r="E3" s="3">
        <v>2857.1428571428573</v>
      </c>
      <c r="F3" s="1">
        <v>30</v>
      </c>
      <c r="G3" s="3" t="s">
        <v>11</v>
      </c>
      <c r="H3" s="4">
        <v>0.94</v>
      </c>
      <c r="I3" s="4">
        <v>0.95</v>
      </c>
      <c r="J3" s="4">
        <v>0.86</v>
      </c>
      <c r="K3" s="13">
        <f>100%-Table_1[[#This Row],[Sales Completion Rate]]</f>
        <v>6.0000000000000053E-2</v>
      </c>
      <c r="L3" s="13">
        <f>100%-Table_1[[#This Row],[Profit Completion Rate]]</f>
        <v>5.0000000000000044E-2</v>
      </c>
      <c r="M3" s="13">
        <f>100%-Table_1[[#This Row],[Customer Completion Rate]]</f>
        <v>0.14000000000000001</v>
      </c>
    </row>
    <row r="4" spans="1:13" ht="15.6" x14ac:dyDescent="0.3">
      <c r="A4" s="2">
        <v>44927</v>
      </c>
      <c r="B4" s="1" t="s">
        <v>13</v>
      </c>
      <c r="C4" s="3">
        <v>1500</v>
      </c>
      <c r="D4" s="1">
        <v>3293</v>
      </c>
      <c r="E4" s="3">
        <v>2857.1428571428573</v>
      </c>
      <c r="F4" s="1">
        <v>15</v>
      </c>
      <c r="G4" s="3" t="s">
        <v>11</v>
      </c>
      <c r="H4" s="4">
        <v>0.82</v>
      </c>
      <c r="I4" s="4">
        <v>0.8</v>
      </c>
      <c r="J4" s="4">
        <v>0.76</v>
      </c>
      <c r="K4" s="13">
        <f>100%-Table_1[[#This Row],[Sales Completion Rate]]</f>
        <v>0.18000000000000005</v>
      </c>
      <c r="L4" s="13">
        <f>100%-Table_1[[#This Row],[Profit Completion Rate]]</f>
        <v>0.19999999999999996</v>
      </c>
      <c r="M4" s="13">
        <f>100%-Table_1[[#This Row],[Customer Completion Rate]]</f>
        <v>0.24</v>
      </c>
    </row>
    <row r="5" spans="1:13" ht="15.6" x14ac:dyDescent="0.3">
      <c r="A5" s="2">
        <v>44927</v>
      </c>
      <c r="B5" s="1" t="s">
        <v>14</v>
      </c>
      <c r="C5" s="3">
        <v>1500</v>
      </c>
      <c r="D5" s="1">
        <v>2019</v>
      </c>
      <c r="E5" s="3">
        <v>2857.1428571428573</v>
      </c>
      <c r="F5" s="1">
        <v>40</v>
      </c>
      <c r="G5" s="3" t="s">
        <v>11</v>
      </c>
      <c r="H5" s="4">
        <v>0.79</v>
      </c>
      <c r="I5" s="4">
        <v>0.79</v>
      </c>
      <c r="J5" s="4">
        <v>0.79</v>
      </c>
      <c r="K5" s="13">
        <f>100%-Table_1[[#This Row],[Sales Completion Rate]]</f>
        <v>0.20999999999999996</v>
      </c>
      <c r="L5" s="13">
        <f>100%-Table_1[[#This Row],[Profit Completion Rate]]</f>
        <v>0.20999999999999996</v>
      </c>
      <c r="M5" s="13">
        <f>100%-Table_1[[#This Row],[Customer Completion Rate]]</f>
        <v>0.20999999999999996</v>
      </c>
    </row>
    <row r="6" spans="1:13" ht="15.6" x14ac:dyDescent="0.3">
      <c r="A6" s="2">
        <v>44927</v>
      </c>
      <c r="B6" s="1" t="s">
        <v>15</v>
      </c>
      <c r="C6" s="3">
        <v>6000</v>
      </c>
      <c r="D6" s="1">
        <v>2980</v>
      </c>
      <c r="E6" s="3">
        <v>2857.1428571428573</v>
      </c>
      <c r="F6" s="1">
        <v>100</v>
      </c>
      <c r="G6" s="3" t="s">
        <v>11</v>
      </c>
      <c r="H6" s="4">
        <v>0.96</v>
      </c>
      <c r="I6" s="4">
        <v>0.79</v>
      </c>
      <c r="J6" s="4">
        <v>0.7</v>
      </c>
      <c r="K6" s="13">
        <f>100%-Table_1[[#This Row],[Sales Completion Rate]]</f>
        <v>4.0000000000000036E-2</v>
      </c>
      <c r="L6" s="13">
        <f>100%-Table_1[[#This Row],[Profit Completion Rate]]</f>
        <v>0.20999999999999996</v>
      </c>
      <c r="M6" s="13">
        <f>100%-Table_1[[#This Row],[Customer Completion Rate]]</f>
        <v>0.30000000000000004</v>
      </c>
    </row>
    <row r="7" spans="1:13" ht="15.6" x14ac:dyDescent="0.3">
      <c r="A7" s="2">
        <v>44927</v>
      </c>
      <c r="B7" s="1" t="s">
        <v>16</v>
      </c>
      <c r="C7" s="3">
        <v>2500</v>
      </c>
      <c r="D7" s="1">
        <v>2209</v>
      </c>
      <c r="E7" s="3">
        <v>2857.1428571428573</v>
      </c>
      <c r="F7" s="1">
        <v>15</v>
      </c>
      <c r="G7" s="3" t="s">
        <v>11</v>
      </c>
      <c r="H7" s="4">
        <v>0.79</v>
      </c>
      <c r="I7" s="4">
        <v>0.79</v>
      </c>
      <c r="J7" s="4">
        <v>0.77</v>
      </c>
      <c r="K7" s="13">
        <f>100%-Table_1[[#This Row],[Sales Completion Rate]]</f>
        <v>0.20999999999999996</v>
      </c>
      <c r="L7" s="13">
        <f>100%-Table_1[[#This Row],[Profit Completion Rate]]</f>
        <v>0.20999999999999996</v>
      </c>
      <c r="M7" s="13">
        <f>100%-Table_1[[#This Row],[Customer Completion Rate]]</f>
        <v>0.22999999999999998</v>
      </c>
    </row>
    <row r="8" spans="1:13" ht="15.6" x14ac:dyDescent="0.3">
      <c r="A8" s="2">
        <v>44927</v>
      </c>
      <c r="B8" s="1" t="s">
        <v>17</v>
      </c>
      <c r="C8" s="3">
        <v>10000</v>
      </c>
      <c r="D8" s="1">
        <v>2440</v>
      </c>
      <c r="E8" s="3">
        <v>2857.1428571428573</v>
      </c>
      <c r="F8" s="1">
        <v>20</v>
      </c>
      <c r="G8" s="3" t="s">
        <v>11</v>
      </c>
      <c r="H8" s="4">
        <v>0.75</v>
      </c>
      <c r="I8" s="4">
        <v>0.72</v>
      </c>
      <c r="J8" s="4">
        <v>0.93</v>
      </c>
      <c r="K8" s="13">
        <f>100%-Table_1[[#This Row],[Sales Completion Rate]]</f>
        <v>0.25</v>
      </c>
      <c r="L8" s="13">
        <f>100%-Table_1[[#This Row],[Profit Completion Rate]]</f>
        <v>0.28000000000000003</v>
      </c>
      <c r="M8" s="13">
        <f>100%-Table_1[[#This Row],[Customer Completion Rate]]</f>
        <v>6.9999999999999951E-2</v>
      </c>
    </row>
    <row r="9" spans="1:13" ht="15.6" x14ac:dyDescent="0.3">
      <c r="A9" s="2">
        <v>44958</v>
      </c>
      <c r="B9" s="1" t="s">
        <v>10</v>
      </c>
      <c r="C9" s="3">
        <v>5000</v>
      </c>
      <c r="D9" s="3">
        <v>2000</v>
      </c>
      <c r="E9" s="3">
        <v>1428.5714285714287</v>
      </c>
      <c r="F9" s="1">
        <v>90</v>
      </c>
      <c r="G9" s="3" t="s">
        <v>11</v>
      </c>
      <c r="H9" s="4">
        <v>0.92</v>
      </c>
      <c r="I9" s="4">
        <v>0.99</v>
      </c>
      <c r="J9" s="4">
        <v>0.74</v>
      </c>
      <c r="K9" s="13">
        <f>100%-Table_1[[#This Row],[Sales Completion Rate]]</f>
        <v>7.999999999999996E-2</v>
      </c>
      <c r="L9" s="13">
        <f>100%-Table_1[[#This Row],[Profit Completion Rate]]</f>
        <v>1.0000000000000009E-2</v>
      </c>
      <c r="M9" s="13">
        <f>100%-Table_1[[#This Row],[Customer Completion Rate]]</f>
        <v>0.26</v>
      </c>
    </row>
    <row r="10" spans="1:13" ht="15.6" x14ac:dyDescent="0.3">
      <c r="A10" s="2">
        <v>44958</v>
      </c>
      <c r="B10" s="1" t="s">
        <v>12</v>
      </c>
      <c r="C10" s="3">
        <v>15000</v>
      </c>
      <c r="D10" s="3">
        <v>14431</v>
      </c>
      <c r="E10" s="3">
        <v>1428.5714285714287</v>
      </c>
      <c r="F10" s="1">
        <v>30</v>
      </c>
      <c r="G10" s="3" t="s">
        <v>11</v>
      </c>
      <c r="H10" s="4">
        <v>0.7</v>
      </c>
      <c r="I10" s="4">
        <v>0.99</v>
      </c>
      <c r="J10" s="4">
        <v>0.95</v>
      </c>
      <c r="K10" s="13">
        <f>100%-Table_1[[#This Row],[Sales Completion Rate]]</f>
        <v>0.30000000000000004</v>
      </c>
      <c r="L10" s="13">
        <f>100%-Table_1[[#This Row],[Profit Completion Rate]]</f>
        <v>1.0000000000000009E-2</v>
      </c>
      <c r="M10" s="13">
        <f>100%-Table_1[[#This Row],[Customer Completion Rate]]</f>
        <v>5.0000000000000044E-2</v>
      </c>
    </row>
    <row r="11" spans="1:13" ht="15.6" x14ac:dyDescent="0.3">
      <c r="A11" s="2">
        <v>44958</v>
      </c>
      <c r="B11" s="1" t="s">
        <v>13</v>
      </c>
      <c r="C11" s="3">
        <v>1500</v>
      </c>
      <c r="D11" s="1">
        <v>3000</v>
      </c>
      <c r="E11" s="3">
        <v>1428.5714285714287</v>
      </c>
      <c r="F11" s="1">
        <v>15</v>
      </c>
      <c r="G11" s="3" t="s">
        <v>11</v>
      </c>
      <c r="H11" s="4">
        <v>0.91</v>
      </c>
      <c r="I11" s="4">
        <v>0.98</v>
      </c>
      <c r="J11" s="4">
        <v>0.89</v>
      </c>
      <c r="K11" s="13">
        <f>100%-Table_1[[#This Row],[Sales Completion Rate]]</f>
        <v>8.9999999999999969E-2</v>
      </c>
      <c r="L11" s="13">
        <f>100%-Table_1[[#This Row],[Profit Completion Rate]]</f>
        <v>2.0000000000000018E-2</v>
      </c>
      <c r="M11" s="13">
        <f>100%-Table_1[[#This Row],[Customer Completion Rate]]</f>
        <v>0.10999999999999999</v>
      </c>
    </row>
    <row r="12" spans="1:13" ht="15.6" x14ac:dyDescent="0.3">
      <c r="A12" s="2">
        <v>44958</v>
      </c>
      <c r="B12" s="1" t="s">
        <v>14</v>
      </c>
      <c r="C12" s="3">
        <v>3500</v>
      </c>
      <c r="D12" s="1">
        <v>4000</v>
      </c>
      <c r="E12" s="3">
        <v>1428.5714285714287</v>
      </c>
      <c r="F12" s="1">
        <v>40</v>
      </c>
      <c r="G12" s="3" t="s">
        <v>11</v>
      </c>
      <c r="H12" s="4">
        <v>0.74</v>
      </c>
      <c r="I12" s="4">
        <v>0.85</v>
      </c>
      <c r="J12" s="4">
        <v>0.7</v>
      </c>
      <c r="K12" s="13">
        <f>100%-Table_1[[#This Row],[Sales Completion Rate]]</f>
        <v>0.26</v>
      </c>
      <c r="L12" s="13">
        <f>100%-Table_1[[#This Row],[Profit Completion Rate]]</f>
        <v>0.15000000000000002</v>
      </c>
      <c r="M12" s="13">
        <f>100%-Table_1[[#This Row],[Customer Completion Rate]]</f>
        <v>0.30000000000000004</v>
      </c>
    </row>
    <row r="13" spans="1:13" ht="15.6" x14ac:dyDescent="0.3">
      <c r="A13" s="2">
        <v>44958</v>
      </c>
      <c r="B13" s="1" t="s">
        <v>15</v>
      </c>
      <c r="C13" s="3">
        <v>6000</v>
      </c>
      <c r="D13" s="1">
        <v>2000</v>
      </c>
      <c r="E13" s="3">
        <v>1428.5714285714287</v>
      </c>
      <c r="F13" s="1">
        <v>100</v>
      </c>
      <c r="G13" s="3" t="s">
        <v>11</v>
      </c>
      <c r="H13" s="4">
        <v>0.9</v>
      </c>
      <c r="I13" s="4">
        <v>0.9</v>
      </c>
      <c r="J13" s="4">
        <v>0.72</v>
      </c>
      <c r="K13" s="13">
        <f>100%-Table_1[[#This Row],[Sales Completion Rate]]</f>
        <v>9.9999999999999978E-2</v>
      </c>
      <c r="L13" s="13">
        <f>100%-Table_1[[#This Row],[Profit Completion Rate]]</f>
        <v>9.9999999999999978E-2</v>
      </c>
      <c r="M13" s="13">
        <f>100%-Table_1[[#This Row],[Customer Completion Rate]]</f>
        <v>0.28000000000000003</v>
      </c>
    </row>
    <row r="14" spans="1:13" ht="15.6" x14ac:dyDescent="0.3">
      <c r="A14" s="2">
        <v>44958</v>
      </c>
      <c r="B14" s="1" t="s">
        <v>16</v>
      </c>
      <c r="C14" s="3">
        <v>4000</v>
      </c>
      <c r="D14" s="1">
        <v>2000</v>
      </c>
      <c r="E14" s="3">
        <v>1428.5714285714287</v>
      </c>
      <c r="F14" s="1">
        <v>15</v>
      </c>
      <c r="G14" s="3" t="s">
        <v>11</v>
      </c>
      <c r="H14" s="4">
        <v>0.95</v>
      </c>
      <c r="I14" s="4">
        <v>0.97</v>
      </c>
      <c r="J14" s="4">
        <v>0.81</v>
      </c>
      <c r="K14" s="13">
        <f>100%-Table_1[[#This Row],[Sales Completion Rate]]</f>
        <v>5.0000000000000044E-2</v>
      </c>
      <c r="L14" s="13">
        <f>100%-Table_1[[#This Row],[Profit Completion Rate]]</f>
        <v>3.0000000000000027E-2</v>
      </c>
      <c r="M14" s="13">
        <f>100%-Table_1[[#This Row],[Customer Completion Rate]]</f>
        <v>0.18999999999999995</v>
      </c>
    </row>
    <row r="15" spans="1:13" ht="15.6" x14ac:dyDescent="0.3">
      <c r="A15" s="2">
        <v>44958</v>
      </c>
      <c r="B15" s="1" t="s">
        <v>17</v>
      </c>
      <c r="C15" s="3">
        <v>10000</v>
      </c>
      <c r="D15" s="1">
        <v>2000</v>
      </c>
      <c r="E15" s="3">
        <v>1428.5714285714287</v>
      </c>
      <c r="F15" s="1">
        <v>20</v>
      </c>
      <c r="G15" s="3" t="s">
        <v>11</v>
      </c>
      <c r="H15" s="4">
        <v>0.99</v>
      </c>
      <c r="I15" s="4">
        <v>0.79</v>
      </c>
      <c r="J15" s="4">
        <v>0.75</v>
      </c>
      <c r="K15" s="13">
        <f>100%-Table_1[[#This Row],[Sales Completion Rate]]</f>
        <v>1.0000000000000009E-2</v>
      </c>
      <c r="L15" s="13">
        <f>100%-Table_1[[#This Row],[Profit Completion Rate]]</f>
        <v>0.20999999999999996</v>
      </c>
      <c r="M15" s="13">
        <f>100%-Table_1[[#This Row],[Customer Completion Rate]]</f>
        <v>0.25</v>
      </c>
    </row>
    <row r="16" spans="1:13" ht="15.6" x14ac:dyDescent="0.3">
      <c r="A16" s="2">
        <v>44986</v>
      </c>
      <c r="B16" s="1" t="s">
        <v>10</v>
      </c>
      <c r="C16" s="3">
        <v>8571.4285714285706</v>
      </c>
      <c r="D16" s="3">
        <v>4000</v>
      </c>
      <c r="E16" s="3">
        <v>1428.5714285714287</v>
      </c>
      <c r="F16" s="1">
        <v>45</v>
      </c>
      <c r="G16" s="3" t="s">
        <v>11</v>
      </c>
      <c r="H16" s="4">
        <v>0.86</v>
      </c>
      <c r="I16" s="4">
        <v>0.97</v>
      </c>
      <c r="J16" s="4">
        <v>0.89</v>
      </c>
      <c r="K16" s="13">
        <f>100%-Table_1[[#This Row],[Sales Completion Rate]]</f>
        <v>0.14000000000000001</v>
      </c>
      <c r="L16" s="13">
        <f>100%-Table_1[[#This Row],[Profit Completion Rate]]</f>
        <v>3.0000000000000027E-2</v>
      </c>
      <c r="M16" s="13">
        <f>100%-Table_1[[#This Row],[Customer Completion Rate]]</f>
        <v>0.10999999999999999</v>
      </c>
    </row>
    <row r="17" spans="1:13" ht="15.6" x14ac:dyDescent="0.3">
      <c r="A17" s="2">
        <v>44986</v>
      </c>
      <c r="B17" s="1" t="s">
        <v>12</v>
      </c>
      <c r="C17" s="3">
        <v>8571.4285714285706</v>
      </c>
      <c r="D17" s="3">
        <v>6000</v>
      </c>
      <c r="E17" s="3">
        <v>1428.5714285714287</v>
      </c>
      <c r="F17" s="1">
        <v>43</v>
      </c>
      <c r="G17" s="3" t="s">
        <v>11</v>
      </c>
      <c r="H17" s="4">
        <v>0.83</v>
      </c>
      <c r="I17" s="4">
        <v>0.72</v>
      </c>
      <c r="J17" s="4">
        <v>0.74</v>
      </c>
      <c r="K17" s="13">
        <f>100%-Table_1[[#This Row],[Sales Completion Rate]]</f>
        <v>0.17000000000000004</v>
      </c>
      <c r="L17" s="13">
        <f>100%-Table_1[[#This Row],[Profit Completion Rate]]</f>
        <v>0.28000000000000003</v>
      </c>
      <c r="M17" s="13">
        <f>100%-Table_1[[#This Row],[Customer Completion Rate]]</f>
        <v>0.26</v>
      </c>
    </row>
    <row r="18" spans="1:13" ht="15.6" x14ac:dyDescent="0.3">
      <c r="A18" s="2">
        <v>44986</v>
      </c>
      <c r="B18" s="1" t="s">
        <v>13</v>
      </c>
      <c r="C18" s="3">
        <v>8571.4285714285706</v>
      </c>
      <c r="D18" s="1">
        <v>6500</v>
      </c>
      <c r="E18" s="3">
        <v>1428.5714285714287</v>
      </c>
      <c r="F18" s="1">
        <v>43</v>
      </c>
      <c r="G18" s="3" t="s">
        <v>11</v>
      </c>
      <c r="H18" s="4">
        <v>0.74</v>
      </c>
      <c r="I18" s="4">
        <v>0.78</v>
      </c>
      <c r="J18" s="4">
        <v>0.94</v>
      </c>
      <c r="K18" s="13">
        <f>100%-Table_1[[#This Row],[Sales Completion Rate]]</f>
        <v>0.26</v>
      </c>
      <c r="L18" s="13">
        <f>100%-Table_1[[#This Row],[Profit Completion Rate]]</f>
        <v>0.21999999999999997</v>
      </c>
      <c r="M18" s="13">
        <f>100%-Table_1[[#This Row],[Customer Completion Rate]]</f>
        <v>6.0000000000000053E-2</v>
      </c>
    </row>
    <row r="19" spans="1:13" ht="15.6" x14ac:dyDescent="0.3">
      <c r="A19" s="2">
        <v>44986</v>
      </c>
      <c r="B19" s="1" t="s">
        <v>14</v>
      </c>
      <c r="C19" s="3">
        <v>8571.4285714285706</v>
      </c>
      <c r="D19" s="1">
        <v>12000</v>
      </c>
      <c r="E19" s="3">
        <v>1428.5714285714287</v>
      </c>
      <c r="F19" s="1">
        <v>43</v>
      </c>
      <c r="G19" s="3" t="s">
        <v>11</v>
      </c>
      <c r="H19" s="4">
        <v>0.8</v>
      </c>
      <c r="I19" s="4">
        <v>0.84</v>
      </c>
      <c r="J19" s="4">
        <v>0.81</v>
      </c>
      <c r="K19" s="13">
        <f>100%-Table_1[[#This Row],[Sales Completion Rate]]</f>
        <v>0.19999999999999996</v>
      </c>
      <c r="L19" s="13">
        <f>100%-Table_1[[#This Row],[Profit Completion Rate]]</f>
        <v>0.16000000000000003</v>
      </c>
      <c r="M19" s="13">
        <f>100%-Table_1[[#This Row],[Customer Completion Rate]]</f>
        <v>0.18999999999999995</v>
      </c>
    </row>
    <row r="20" spans="1:13" ht="15.6" x14ac:dyDescent="0.3">
      <c r="A20" s="2">
        <v>44986</v>
      </c>
      <c r="B20" s="1" t="s">
        <v>15</v>
      </c>
      <c r="C20" s="3">
        <v>8571.4285714285706</v>
      </c>
      <c r="D20" s="1">
        <v>3000</v>
      </c>
      <c r="E20" s="3">
        <v>1428.5714285714287</v>
      </c>
      <c r="F20" s="1">
        <v>43</v>
      </c>
      <c r="G20" s="3" t="s">
        <v>11</v>
      </c>
      <c r="H20" s="4">
        <v>0.89</v>
      </c>
      <c r="I20" s="4">
        <v>0.99</v>
      </c>
      <c r="J20" s="4">
        <v>0.97</v>
      </c>
      <c r="K20" s="13">
        <f>100%-Table_1[[#This Row],[Sales Completion Rate]]</f>
        <v>0.10999999999999999</v>
      </c>
      <c r="L20" s="13">
        <f>100%-Table_1[[#This Row],[Profit Completion Rate]]</f>
        <v>1.0000000000000009E-2</v>
      </c>
      <c r="M20" s="13">
        <f>100%-Table_1[[#This Row],[Customer Completion Rate]]</f>
        <v>3.0000000000000027E-2</v>
      </c>
    </row>
    <row r="21" spans="1:13" ht="15.6" x14ac:dyDescent="0.3">
      <c r="A21" s="2">
        <v>44986</v>
      </c>
      <c r="B21" s="1" t="s">
        <v>16</v>
      </c>
      <c r="C21" s="3">
        <v>8571.4285714285706</v>
      </c>
      <c r="D21" s="1">
        <v>2000</v>
      </c>
      <c r="E21" s="3">
        <v>1428.5714285714287</v>
      </c>
      <c r="F21" s="1">
        <v>40</v>
      </c>
      <c r="G21" s="3" t="s">
        <v>11</v>
      </c>
      <c r="H21" s="4">
        <v>0.71</v>
      </c>
      <c r="I21" s="4">
        <v>0.87</v>
      </c>
      <c r="J21" s="4">
        <v>0.94</v>
      </c>
      <c r="K21" s="13">
        <f>100%-Table_1[[#This Row],[Sales Completion Rate]]</f>
        <v>0.29000000000000004</v>
      </c>
      <c r="L21" s="13">
        <f>100%-Table_1[[#This Row],[Profit Completion Rate]]</f>
        <v>0.13</v>
      </c>
      <c r="M21" s="13">
        <f>100%-Table_1[[#This Row],[Customer Completion Rate]]</f>
        <v>6.0000000000000053E-2</v>
      </c>
    </row>
    <row r="22" spans="1:13" ht="15.6" x14ac:dyDescent="0.3">
      <c r="A22" s="2">
        <v>44986</v>
      </c>
      <c r="B22" s="1" t="s">
        <v>17</v>
      </c>
      <c r="C22" s="3">
        <v>8571.4285714285706</v>
      </c>
      <c r="D22" s="1">
        <v>2000</v>
      </c>
      <c r="E22" s="3">
        <v>1428.5714285714287</v>
      </c>
      <c r="F22" s="1">
        <v>43</v>
      </c>
      <c r="G22" s="3" t="s">
        <v>11</v>
      </c>
      <c r="H22" s="4">
        <v>0.9</v>
      </c>
      <c r="I22" s="4">
        <v>0.72</v>
      </c>
      <c r="J22" s="4">
        <v>0.94</v>
      </c>
      <c r="K22" s="13">
        <f>100%-Table_1[[#This Row],[Sales Completion Rate]]</f>
        <v>9.9999999999999978E-2</v>
      </c>
      <c r="L22" s="13">
        <f>100%-Table_1[[#This Row],[Profit Completion Rate]]</f>
        <v>0.28000000000000003</v>
      </c>
      <c r="M22" s="13">
        <f>100%-Table_1[[#This Row],[Customer Completion Rate]]</f>
        <v>6.0000000000000053E-2</v>
      </c>
    </row>
    <row r="23" spans="1:13" ht="15.6" x14ac:dyDescent="0.3">
      <c r="A23" s="2">
        <v>45017</v>
      </c>
      <c r="B23" s="1" t="s">
        <v>10</v>
      </c>
      <c r="C23" s="3">
        <v>7857.1428571428569</v>
      </c>
      <c r="D23" s="3">
        <v>3000</v>
      </c>
      <c r="E23" s="3">
        <v>5714.2857142857147</v>
      </c>
      <c r="F23" s="1">
        <v>100</v>
      </c>
      <c r="G23" s="1" t="s">
        <v>18</v>
      </c>
      <c r="H23" s="4">
        <v>0.89</v>
      </c>
      <c r="I23" s="4">
        <v>0.85</v>
      </c>
      <c r="J23" s="4">
        <v>0.87</v>
      </c>
      <c r="K23" s="13">
        <f>100%-Table_1[[#This Row],[Sales Completion Rate]]</f>
        <v>0.10999999999999999</v>
      </c>
      <c r="L23" s="13">
        <f>100%-Table_1[[#This Row],[Profit Completion Rate]]</f>
        <v>0.15000000000000002</v>
      </c>
      <c r="M23" s="13">
        <f>100%-Table_1[[#This Row],[Customer Completion Rate]]</f>
        <v>0.13</v>
      </c>
    </row>
    <row r="24" spans="1:13" ht="15.6" x14ac:dyDescent="0.3">
      <c r="A24" s="2">
        <v>45017</v>
      </c>
      <c r="B24" s="1" t="s">
        <v>12</v>
      </c>
      <c r="C24" s="3">
        <v>7857.1428571428569</v>
      </c>
      <c r="D24" s="3">
        <v>4500</v>
      </c>
      <c r="E24" s="3">
        <v>5714.2857142857147</v>
      </c>
      <c r="F24" s="1">
        <v>100</v>
      </c>
      <c r="G24" s="1" t="s">
        <v>18</v>
      </c>
      <c r="H24" s="4">
        <v>0.89</v>
      </c>
      <c r="I24" s="4">
        <v>0.8</v>
      </c>
      <c r="J24" s="4">
        <v>0.88</v>
      </c>
      <c r="K24" s="13">
        <f>100%-Table_1[[#This Row],[Sales Completion Rate]]</f>
        <v>0.10999999999999999</v>
      </c>
      <c r="L24" s="13">
        <f>100%-Table_1[[#This Row],[Profit Completion Rate]]</f>
        <v>0.19999999999999996</v>
      </c>
      <c r="M24" s="13">
        <f>100%-Table_1[[#This Row],[Customer Completion Rate]]</f>
        <v>0.12</v>
      </c>
    </row>
    <row r="25" spans="1:13" ht="15.6" x14ac:dyDescent="0.3">
      <c r="A25" s="2">
        <v>45017</v>
      </c>
      <c r="B25" s="1" t="s">
        <v>13</v>
      </c>
      <c r="C25" s="3">
        <v>7857.1428571428569</v>
      </c>
      <c r="D25" s="1">
        <v>5500</v>
      </c>
      <c r="E25" s="3">
        <v>5714.2857142857147</v>
      </c>
      <c r="F25" s="1">
        <v>100</v>
      </c>
      <c r="G25" s="1" t="s">
        <v>18</v>
      </c>
      <c r="H25" s="4">
        <v>0.98</v>
      </c>
      <c r="I25" s="4">
        <v>0.99</v>
      </c>
      <c r="J25" s="4">
        <v>0.81</v>
      </c>
      <c r="K25" s="13">
        <f>100%-Table_1[[#This Row],[Sales Completion Rate]]</f>
        <v>2.0000000000000018E-2</v>
      </c>
      <c r="L25" s="13">
        <f>100%-Table_1[[#This Row],[Profit Completion Rate]]</f>
        <v>1.0000000000000009E-2</v>
      </c>
      <c r="M25" s="13">
        <f>100%-Table_1[[#This Row],[Customer Completion Rate]]</f>
        <v>0.18999999999999995</v>
      </c>
    </row>
    <row r="26" spans="1:13" ht="15.6" x14ac:dyDescent="0.3">
      <c r="A26" s="2">
        <v>45017</v>
      </c>
      <c r="B26" s="1" t="s">
        <v>14</v>
      </c>
      <c r="C26" s="3">
        <v>7857.1428571428569</v>
      </c>
      <c r="D26" s="1">
        <v>10000</v>
      </c>
      <c r="E26" s="3">
        <v>5714.2857142857147</v>
      </c>
      <c r="F26" s="1">
        <v>100</v>
      </c>
      <c r="G26" s="1" t="s">
        <v>18</v>
      </c>
      <c r="H26" s="4">
        <v>0.81</v>
      </c>
      <c r="I26" s="4">
        <v>0.91</v>
      </c>
      <c r="J26" s="4">
        <v>0.95</v>
      </c>
      <c r="K26" s="13">
        <f>100%-Table_1[[#This Row],[Sales Completion Rate]]</f>
        <v>0.18999999999999995</v>
      </c>
      <c r="L26" s="13">
        <f>100%-Table_1[[#This Row],[Profit Completion Rate]]</f>
        <v>8.9999999999999969E-2</v>
      </c>
      <c r="M26" s="13">
        <f>100%-Table_1[[#This Row],[Customer Completion Rate]]</f>
        <v>5.0000000000000044E-2</v>
      </c>
    </row>
    <row r="27" spans="1:13" ht="15.6" x14ac:dyDescent="0.3">
      <c r="A27" s="2">
        <v>45017</v>
      </c>
      <c r="B27" s="1" t="s">
        <v>15</v>
      </c>
      <c r="C27" s="3">
        <v>7857.1428571428569</v>
      </c>
      <c r="D27" s="1">
        <v>2000</v>
      </c>
      <c r="E27" s="3">
        <v>5714.2857142857147</v>
      </c>
      <c r="F27" s="1">
        <v>100</v>
      </c>
      <c r="G27" s="1" t="s">
        <v>18</v>
      </c>
      <c r="H27" s="4">
        <v>0.97</v>
      </c>
      <c r="I27" s="4">
        <v>0.85</v>
      </c>
      <c r="J27" s="4">
        <v>0.85</v>
      </c>
      <c r="K27" s="13">
        <f>100%-Table_1[[#This Row],[Sales Completion Rate]]</f>
        <v>3.0000000000000027E-2</v>
      </c>
      <c r="L27" s="13">
        <f>100%-Table_1[[#This Row],[Profit Completion Rate]]</f>
        <v>0.15000000000000002</v>
      </c>
      <c r="M27" s="13">
        <f>100%-Table_1[[#This Row],[Customer Completion Rate]]</f>
        <v>0.15000000000000002</v>
      </c>
    </row>
    <row r="28" spans="1:13" ht="15.6" x14ac:dyDescent="0.3">
      <c r="A28" s="2">
        <v>45017</v>
      </c>
      <c r="B28" s="1" t="s">
        <v>16</v>
      </c>
      <c r="C28" s="3">
        <v>7857.1428571428569</v>
      </c>
      <c r="D28" s="1">
        <v>2000</v>
      </c>
      <c r="E28" s="3">
        <v>5714.2857142857147</v>
      </c>
      <c r="F28" s="1">
        <v>100</v>
      </c>
      <c r="G28" s="1" t="s">
        <v>18</v>
      </c>
      <c r="H28" s="4">
        <v>0.89</v>
      </c>
      <c r="I28" s="4">
        <v>0.94</v>
      </c>
      <c r="J28" s="4">
        <v>0.8</v>
      </c>
      <c r="K28" s="13">
        <f>100%-Table_1[[#This Row],[Sales Completion Rate]]</f>
        <v>0.10999999999999999</v>
      </c>
      <c r="L28" s="13">
        <f>100%-Table_1[[#This Row],[Profit Completion Rate]]</f>
        <v>6.0000000000000053E-2</v>
      </c>
      <c r="M28" s="13">
        <f>100%-Table_1[[#This Row],[Customer Completion Rate]]</f>
        <v>0.19999999999999996</v>
      </c>
    </row>
    <row r="29" spans="1:13" ht="15.6" x14ac:dyDescent="0.3">
      <c r="A29" s="2">
        <v>45017</v>
      </c>
      <c r="B29" s="1" t="s">
        <v>17</v>
      </c>
      <c r="C29" s="3">
        <v>7857.1428571428569</v>
      </c>
      <c r="D29" s="1">
        <v>2000</v>
      </c>
      <c r="E29" s="3">
        <v>5714.2857142857147</v>
      </c>
      <c r="F29" s="1">
        <v>100</v>
      </c>
      <c r="G29" s="1" t="s">
        <v>18</v>
      </c>
      <c r="H29" s="4">
        <v>0.88</v>
      </c>
      <c r="I29" s="4">
        <v>0.94</v>
      </c>
      <c r="J29" s="4">
        <v>0.7</v>
      </c>
      <c r="K29" s="13">
        <f>100%-Table_1[[#This Row],[Sales Completion Rate]]</f>
        <v>0.12</v>
      </c>
      <c r="L29" s="13">
        <f>100%-Table_1[[#This Row],[Profit Completion Rate]]</f>
        <v>6.0000000000000053E-2</v>
      </c>
      <c r="M29" s="13">
        <f>100%-Table_1[[#This Row],[Customer Completion Rate]]</f>
        <v>0.30000000000000004</v>
      </c>
    </row>
    <row r="30" spans="1:13" ht="15.6" x14ac:dyDescent="0.3">
      <c r="A30" s="2">
        <v>45047</v>
      </c>
      <c r="B30" s="1" t="s">
        <v>10</v>
      </c>
      <c r="C30" s="3">
        <v>11428.571428571429</v>
      </c>
      <c r="D30" s="3">
        <v>20000</v>
      </c>
      <c r="E30" s="3">
        <v>2857.1428571428573</v>
      </c>
      <c r="F30" s="1">
        <v>90</v>
      </c>
      <c r="G30" s="1" t="s">
        <v>18</v>
      </c>
      <c r="H30" s="4">
        <v>0.75</v>
      </c>
      <c r="I30" s="4">
        <v>0.77</v>
      </c>
      <c r="J30" s="4">
        <v>0.84</v>
      </c>
      <c r="K30" s="13">
        <f>100%-Table_1[[#This Row],[Sales Completion Rate]]</f>
        <v>0.25</v>
      </c>
      <c r="L30" s="13">
        <f>100%-Table_1[[#This Row],[Profit Completion Rate]]</f>
        <v>0.22999999999999998</v>
      </c>
      <c r="M30" s="13">
        <f>100%-Table_1[[#This Row],[Customer Completion Rate]]</f>
        <v>0.16000000000000003</v>
      </c>
    </row>
    <row r="31" spans="1:13" ht="15.6" x14ac:dyDescent="0.3">
      <c r="A31" s="2">
        <v>45047</v>
      </c>
      <c r="B31" s="1" t="s">
        <v>12</v>
      </c>
      <c r="C31" s="3">
        <v>11428.571428571429</v>
      </c>
      <c r="D31" s="3">
        <v>17000</v>
      </c>
      <c r="E31" s="3">
        <v>2857.1428571428573</v>
      </c>
      <c r="F31" s="1">
        <v>80</v>
      </c>
      <c r="G31" s="1" t="s">
        <v>18</v>
      </c>
      <c r="H31" s="4">
        <v>0.73</v>
      </c>
      <c r="I31" s="4">
        <v>0.96</v>
      </c>
      <c r="J31" s="4">
        <v>0.93</v>
      </c>
      <c r="K31" s="13">
        <f>100%-Table_1[[#This Row],[Sales Completion Rate]]</f>
        <v>0.27</v>
      </c>
      <c r="L31" s="13">
        <f>100%-Table_1[[#This Row],[Profit Completion Rate]]</f>
        <v>4.0000000000000036E-2</v>
      </c>
      <c r="M31" s="13">
        <f>100%-Table_1[[#This Row],[Customer Completion Rate]]</f>
        <v>6.9999999999999951E-2</v>
      </c>
    </row>
    <row r="32" spans="1:13" ht="15.6" x14ac:dyDescent="0.3">
      <c r="A32" s="2">
        <v>45047</v>
      </c>
      <c r="B32" s="1" t="s">
        <v>13</v>
      </c>
      <c r="C32" s="3">
        <v>11428.571428571429</v>
      </c>
      <c r="D32" s="1">
        <v>16000</v>
      </c>
      <c r="E32" s="3">
        <v>2857.1428571428573</v>
      </c>
      <c r="F32" s="1">
        <v>90</v>
      </c>
      <c r="G32" s="1" t="s">
        <v>18</v>
      </c>
      <c r="H32" s="4">
        <v>0.93</v>
      </c>
      <c r="I32" s="4">
        <v>0.74</v>
      </c>
      <c r="J32" s="4">
        <v>0.93</v>
      </c>
      <c r="K32" s="13">
        <f>100%-Table_1[[#This Row],[Sales Completion Rate]]</f>
        <v>6.9999999999999951E-2</v>
      </c>
      <c r="L32" s="13">
        <f>100%-Table_1[[#This Row],[Profit Completion Rate]]</f>
        <v>0.26</v>
      </c>
      <c r="M32" s="13">
        <f>100%-Table_1[[#This Row],[Customer Completion Rate]]</f>
        <v>6.9999999999999951E-2</v>
      </c>
    </row>
    <row r="33" spans="1:13" ht="15.6" x14ac:dyDescent="0.3">
      <c r="A33" s="2">
        <v>45047</v>
      </c>
      <c r="B33" s="1" t="s">
        <v>14</v>
      </c>
      <c r="C33" s="3">
        <v>11428.571428571429</v>
      </c>
      <c r="D33" s="1">
        <v>12000</v>
      </c>
      <c r="E33" s="3">
        <v>2857.1428571428573</v>
      </c>
      <c r="F33" s="1">
        <v>110</v>
      </c>
      <c r="G33" s="1" t="s">
        <v>18</v>
      </c>
      <c r="H33" s="4">
        <v>0.85</v>
      </c>
      <c r="I33" s="4">
        <v>0.7</v>
      </c>
      <c r="J33" s="4">
        <v>0.99</v>
      </c>
      <c r="K33" s="13">
        <f>100%-Table_1[[#This Row],[Sales Completion Rate]]</f>
        <v>0.15000000000000002</v>
      </c>
      <c r="L33" s="13">
        <f>100%-Table_1[[#This Row],[Profit Completion Rate]]</f>
        <v>0.30000000000000004</v>
      </c>
      <c r="M33" s="13">
        <f>100%-Table_1[[#This Row],[Customer Completion Rate]]</f>
        <v>1.0000000000000009E-2</v>
      </c>
    </row>
    <row r="34" spans="1:13" ht="15.6" x14ac:dyDescent="0.3">
      <c r="A34" s="2">
        <v>45047</v>
      </c>
      <c r="B34" s="1" t="s">
        <v>15</v>
      </c>
      <c r="C34" s="3">
        <v>11428.571428571429</v>
      </c>
      <c r="D34" s="1">
        <v>20500</v>
      </c>
      <c r="E34" s="3">
        <v>2857.1428571428573</v>
      </c>
      <c r="F34" s="1">
        <v>90</v>
      </c>
      <c r="G34" s="1" t="s">
        <v>18</v>
      </c>
      <c r="H34" s="4">
        <v>0.92</v>
      </c>
      <c r="I34" s="4">
        <v>0.99</v>
      </c>
      <c r="J34" s="4">
        <v>0.88</v>
      </c>
      <c r="K34" s="13">
        <f>100%-Table_1[[#This Row],[Sales Completion Rate]]</f>
        <v>7.999999999999996E-2</v>
      </c>
      <c r="L34" s="13">
        <f>100%-Table_1[[#This Row],[Profit Completion Rate]]</f>
        <v>1.0000000000000009E-2</v>
      </c>
      <c r="M34" s="13">
        <f>100%-Table_1[[#This Row],[Customer Completion Rate]]</f>
        <v>0.12</v>
      </c>
    </row>
    <row r="35" spans="1:13" ht="15.6" x14ac:dyDescent="0.3">
      <c r="A35" s="2">
        <v>45047</v>
      </c>
      <c r="B35" s="1" t="s">
        <v>16</v>
      </c>
      <c r="C35" s="3">
        <v>11428.571428571429</v>
      </c>
      <c r="D35" s="1">
        <v>21000</v>
      </c>
      <c r="E35" s="3">
        <v>2857.1428571428573</v>
      </c>
      <c r="F35" s="1">
        <v>100</v>
      </c>
      <c r="G35" s="1" t="s">
        <v>18</v>
      </c>
      <c r="H35" s="4">
        <v>0.75</v>
      </c>
      <c r="I35" s="4">
        <v>0.97</v>
      </c>
      <c r="J35" s="4">
        <v>0.83</v>
      </c>
      <c r="K35" s="13">
        <f>100%-Table_1[[#This Row],[Sales Completion Rate]]</f>
        <v>0.25</v>
      </c>
      <c r="L35" s="13">
        <f>100%-Table_1[[#This Row],[Profit Completion Rate]]</f>
        <v>3.0000000000000027E-2</v>
      </c>
      <c r="M35" s="13">
        <f>100%-Table_1[[#This Row],[Customer Completion Rate]]</f>
        <v>0.17000000000000004</v>
      </c>
    </row>
    <row r="36" spans="1:13" ht="15.6" x14ac:dyDescent="0.3">
      <c r="A36" s="2">
        <v>45047</v>
      </c>
      <c r="B36" s="1" t="s">
        <v>17</v>
      </c>
      <c r="C36" s="3">
        <v>11428.571428571429</v>
      </c>
      <c r="D36" s="1">
        <v>21500</v>
      </c>
      <c r="E36" s="3">
        <v>2857.1428571428573</v>
      </c>
      <c r="F36" s="1">
        <v>90</v>
      </c>
      <c r="G36" s="1" t="s">
        <v>18</v>
      </c>
      <c r="H36" s="4">
        <v>0.77</v>
      </c>
      <c r="I36" s="4">
        <v>0.97</v>
      </c>
      <c r="J36" s="4">
        <v>0.78</v>
      </c>
      <c r="K36" s="13">
        <f>100%-Table_1[[#This Row],[Sales Completion Rate]]</f>
        <v>0.22999999999999998</v>
      </c>
      <c r="L36" s="13">
        <f>100%-Table_1[[#This Row],[Profit Completion Rate]]</f>
        <v>3.0000000000000027E-2</v>
      </c>
      <c r="M36" s="13">
        <f>100%-Table_1[[#This Row],[Customer Completion Rate]]</f>
        <v>0.21999999999999997</v>
      </c>
    </row>
    <row r="37" spans="1:13" ht="15.6" x14ac:dyDescent="0.3">
      <c r="A37" s="2">
        <v>45078</v>
      </c>
      <c r="B37" s="1" t="s">
        <v>10</v>
      </c>
      <c r="C37" s="3">
        <v>14285.714285714286</v>
      </c>
      <c r="D37" s="3">
        <v>22000</v>
      </c>
      <c r="E37" s="3">
        <v>857.14285714285711</v>
      </c>
      <c r="F37" s="1">
        <v>228</v>
      </c>
      <c r="G37" s="1" t="s">
        <v>18</v>
      </c>
      <c r="H37" s="4">
        <v>0.79</v>
      </c>
      <c r="I37" s="4">
        <v>0.75</v>
      </c>
      <c r="J37" s="4">
        <v>0.93</v>
      </c>
      <c r="K37" s="13">
        <f>100%-Table_1[[#This Row],[Sales Completion Rate]]</f>
        <v>0.20999999999999996</v>
      </c>
      <c r="L37" s="13">
        <f>100%-Table_1[[#This Row],[Profit Completion Rate]]</f>
        <v>0.25</v>
      </c>
      <c r="M37" s="13">
        <f>100%-Table_1[[#This Row],[Customer Completion Rate]]</f>
        <v>6.9999999999999951E-2</v>
      </c>
    </row>
    <row r="38" spans="1:13" ht="15.6" x14ac:dyDescent="0.3">
      <c r="A38" s="2">
        <v>45078</v>
      </c>
      <c r="B38" s="1" t="s">
        <v>12</v>
      </c>
      <c r="C38" s="3">
        <v>14285.714285714286</v>
      </c>
      <c r="D38" s="3">
        <v>18000</v>
      </c>
      <c r="E38" s="3">
        <v>857.14285714285711</v>
      </c>
      <c r="F38" s="1">
        <v>220</v>
      </c>
      <c r="G38" s="1" t="s">
        <v>18</v>
      </c>
      <c r="H38" s="4">
        <v>0.81</v>
      </c>
      <c r="I38" s="4">
        <v>0.98</v>
      </c>
      <c r="J38" s="4">
        <v>0.86</v>
      </c>
      <c r="K38" s="13">
        <f>100%-Table_1[[#This Row],[Sales Completion Rate]]</f>
        <v>0.18999999999999995</v>
      </c>
      <c r="L38" s="13">
        <f>100%-Table_1[[#This Row],[Profit Completion Rate]]</f>
        <v>2.0000000000000018E-2</v>
      </c>
      <c r="M38" s="13">
        <f>100%-Table_1[[#This Row],[Customer Completion Rate]]</f>
        <v>0.14000000000000001</v>
      </c>
    </row>
    <row r="39" spans="1:13" ht="15.6" x14ac:dyDescent="0.3">
      <c r="A39" s="2">
        <v>45078</v>
      </c>
      <c r="B39" s="1" t="s">
        <v>13</v>
      </c>
      <c r="C39" s="3">
        <v>14285.714285714286</v>
      </c>
      <c r="D39" s="1">
        <v>18500</v>
      </c>
      <c r="E39" s="3">
        <v>857.14285714285711</v>
      </c>
      <c r="F39" s="1">
        <v>228</v>
      </c>
      <c r="G39" s="1" t="s">
        <v>18</v>
      </c>
      <c r="H39" s="4">
        <v>0.86</v>
      </c>
      <c r="I39" s="4">
        <v>0.82</v>
      </c>
      <c r="J39" s="4">
        <v>0.86</v>
      </c>
      <c r="K39" s="13">
        <f>100%-Table_1[[#This Row],[Sales Completion Rate]]</f>
        <v>0.14000000000000001</v>
      </c>
      <c r="L39" s="13">
        <f>100%-Table_1[[#This Row],[Profit Completion Rate]]</f>
        <v>0.18000000000000005</v>
      </c>
      <c r="M39" s="13">
        <f>100%-Table_1[[#This Row],[Customer Completion Rate]]</f>
        <v>0.14000000000000001</v>
      </c>
    </row>
    <row r="40" spans="1:13" ht="15.6" x14ac:dyDescent="0.3">
      <c r="A40" s="2">
        <v>45078</v>
      </c>
      <c r="B40" s="1" t="s">
        <v>14</v>
      </c>
      <c r="C40" s="3">
        <v>14285.714285714286</v>
      </c>
      <c r="D40" s="1">
        <v>14314</v>
      </c>
      <c r="E40" s="3">
        <v>857.14285714285711</v>
      </c>
      <c r="F40" s="1">
        <v>238</v>
      </c>
      <c r="G40" s="1" t="s">
        <v>18</v>
      </c>
      <c r="H40" s="4">
        <v>0.72</v>
      </c>
      <c r="I40" s="4">
        <v>0.95</v>
      </c>
      <c r="J40" s="4">
        <v>0.9</v>
      </c>
      <c r="K40" s="13">
        <f>100%-Table_1[[#This Row],[Sales Completion Rate]]</f>
        <v>0.28000000000000003</v>
      </c>
      <c r="L40" s="13">
        <f>100%-Table_1[[#This Row],[Profit Completion Rate]]</f>
        <v>5.0000000000000044E-2</v>
      </c>
      <c r="M40" s="13">
        <f>100%-Table_1[[#This Row],[Customer Completion Rate]]</f>
        <v>9.9999999999999978E-2</v>
      </c>
    </row>
    <row r="41" spans="1:13" ht="15.6" x14ac:dyDescent="0.3">
      <c r="A41" s="2">
        <v>45078</v>
      </c>
      <c r="B41" s="1" t="s">
        <v>15</v>
      </c>
      <c r="C41" s="3">
        <v>14285.714285714286</v>
      </c>
      <c r="D41" s="1">
        <v>21000</v>
      </c>
      <c r="E41" s="3">
        <v>857.14285714285711</v>
      </c>
      <c r="F41" s="1">
        <v>228</v>
      </c>
      <c r="G41" s="1" t="s">
        <v>18</v>
      </c>
      <c r="H41" s="4">
        <v>0.71</v>
      </c>
      <c r="I41" s="4">
        <v>0.8</v>
      </c>
      <c r="J41" s="4">
        <v>0.76</v>
      </c>
      <c r="K41" s="13">
        <f>100%-Table_1[[#This Row],[Sales Completion Rate]]</f>
        <v>0.29000000000000004</v>
      </c>
      <c r="L41" s="13">
        <f>100%-Table_1[[#This Row],[Profit Completion Rate]]</f>
        <v>0.19999999999999996</v>
      </c>
      <c r="M41" s="13">
        <f>100%-Table_1[[#This Row],[Customer Completion Rate]]</f>
        <v>0.24</v>
      </c>
    </row>
    <row r="42" spans="1:13" ht="15.6" x14ac:dyDescent="0.3">
      <c r="A42" s="2">
        <v>45078</v>
      </c>
      <c r="B42" s="1" t="s">
        <v>16</v>
      </c>
      <c r="C42" s="3">
        <v>14285.714285714286</v>
      </c>
      <c r="D42" s="1">
        <v>22500</v>
      </c>
      <c r="E42" s="3">
        <v>857.14285714285711</v>
      </c>
      <c r="F42" s="1">
        <v>230</v>
      </c>
      <c r="G42" s="1" t="s">
        <v>18</v>
      </c>
      <c r="H42" s="4">
        <v>0.97</v>
      </c>
      <c r="I42" s="4">
        <v>0.95</v>
      </c>
      <c r="J42" s="4">
        <v>0.85</v>
      </c>
      <c r="K42" s="13">
        <f>100%-Table_1[[#This Row],[Sales Completion Rate]]</f>
        <v>3.0000000000000027E-2</v>
      </c>
      <c r="L42" s="13">
        <f>100%-Table_1[[#This Row],[Profit Completion Rate]]</f>
        <v>5.0000000000000044E-2</v>
      </c>
      <c r="M42" s="13">
        <f>100%-Table_1[[#This Row],[Customer Completion Rate]]</f>
        <v>0.15000000000000002</v>
      </c>
    </row>
    <row r="43" spans="1:13" ht="15.6" x14ac:dyDescent="0.3">
      <c r="A43" s="2">
        <v>45078</v>
      </c>
      <c r="B43" s="1" t="s">
        <v>17</v>
      </c>
      <c r="C43" s="3">
        <v>14285.714285714286</v>
      </c>
      <c r="D43" s="1">
        <v>22900</v>
      </c>
      <c r="E43" s="3">
        <v>857.14285714285711</v>
      </c>
      <c r="F43" s="1">
        <v>228</v>
      </c>
      <c r="G43" s="1" t="s">
        <v>18</v>
      </c>
      <c r="H43" s="4">
        <v>0.95</v>
      </c>
      <c r="I43" s="4">
        <v>0.85</v>
      </c>
      <c r="J43" s="4">
        <v>0.91</v>
      </c>
      <c r="K43" s="13">
        <f>100%-Table_1[[#This Row],[Sales Completion Rate]]</f>
        <v>5.0000000000000044E-2</v>
      </c>
      <c r="L43" s="13">
        <f>100%-Table_1[[#This Row],[Profit Completion Rate]]</f>
        <v>0.15000000000000002</v>
      </c>
      <c r="M43" s="13">
        <f>100%-Table_1[[#This Row],[Customer Completion Rate]]</f>
        <v>8.9999999999999969E-2</v>
      </c>
    </row>
    <row r="44" spans="1:13" ht="15.6" x14ac:dyDescent="0.3">
      <c r="A44" s="2">
        <v>45108</v>
      </c>
      <c r="B44" s="1" t="s">
        <v>10</v>
      </c>
      <c r="C44" s="3">
        <v>18562.957142857143</v>
      </c>
      <c r="D44" s="3">
        <v>25000</v>
      </c>
      <c r="E44" s="3">
        <v>714.28571428571433</v>
      </c>
      <c r="F44" s="1">
        <v>250</v>
      </c>
      <c r="G44" s="1" t="s">
        <v>19</v>
      </c>
      <c r="H44" s="4">
        <v>0.97</v>
      </c>
      <c r="I44" s="4">
        <v>0.7</v>
      </c>
      <c r="J44" s="4">
        <v>0.93</v>
      </c>
      <c r="K44" s="14">
        <f>100%-Table_1[[#This Row],[Sales Completion Rate]]</f>
        <v>3.0000000000000027E-2</v>
      </c>
      <c r="L44" s="14">
        <f>100%-Table_1[[#This Row],[Profit Completion Rate]]</f>
        <v>0.30000000000000004</v>
      </c>
      <c r="M44" s="13">
        <f>100%-Table_1[[#This Row],[Customer Completion Rate]]</f>
        <v>6.9999999999999951E-2</v>
      </c>
    </row>
    <row r="45" spans="1:13" ht="15.6" x14ac:dyDescent="0.3">
      <c r="A45" s="2">
        <v>45108</v>
      </c>
      <c r="B45" s="1" t="s">
        <v>12</v>
      </c>
      <c r="C45" s="3">
        <v>18562.957142857143</v>
      </c>
      <c r="D45" s="3">
        <v>22000</v>
      </c>
      <c r="E45" s="3">
        <v>714.28571428571433</v>
      </c>
      <c r="F45" s="1">
        <v>240</v>
      </c>
      <c r="G45" s="1" t="s">
        <v>19</v>
      </c>
      <c r="H45" s="4">
        <v>0.9</v>
      </c>
      <c r="I45" s="4">
        <v>0.98</v>
      </c>
      <c r="J45" s="4">
        <v>0.96</v>
      </c>
      <c r="K45" s="13">
        <f>100%-Table_1[[#This Row],[Sales Completion Rate]]</f>
        <v>9.9999999999999978E-2</v>
      </c>
      <c r="L45" s="13">
        <f>100%-Table_1[[#This Row],[Profit Completion Rate]]</f>
        <v>2.0000000000000018E-2</v>
      </c>
      <c r="M45" s="13">
        <f>100%-Table_1[[#This Row],[Customer Completion Rate]]</f>
        <v>4.0000000000000036E-2</v>
      </c>
    </row>
    <row r="46" spans="1:13" ht="15.6" x14ac:dyDescent="0.3">
      <c r="A46" s="2">
        <v>45108</v>
      </c>
      <c r="B46" s="1" t="s">
        <v>13</v>
      </c>
      <c r="C46" s="3">
        <v>18562.957142857143</v>
      </c>
      <c r="D46" s="1">
        <v>25000</v>
      </c>
      <c r="E46" s="3">
        <v>714.28571428571433</v>
      </c>
      <c r="F46" s="1">
        <v>270</v>
      </c>
      <c r="G46" s="1" t="s">
        <v>19</v>
      </c>
      <c r="H46" s="4">
        <v>0.9</v>
      </c>
      <c r="I46" s="4">
        <v>0.95</v>
      </c>
      <c r="J46" s="4">
        <v>0.98</v>
      </c>
      <c r="K46" s="13">
        <f>100%-Table_1[[#This Row],[Sales Completion Rate]]</f>
        <v>9.9999999999999978E-2</v>
      </c>
      <c r="L46" s="13">
        <f>100%-Table_1[[#This Row],[Profit Completion Rate]]</f>
        <v>5.0000000000000044E-2</v>
      </c>
      <c r="M46" s="13">
        <f>100%-Table_1[[#This Row],[Customer Completion Rate]]</f>
        <v>2.0000000000000018E-2</v>
      </c>
    </row>
    <row r="47" spans="1:13" ht="15.6" x14ac:dyDescent="0.3">
      <c r="A47" s="2">
        <v>45108</v>
      </c>
      <c r="B47" s="1" t="s">
        <v>14</v>
      </c>
      <c r="C47" s="3">
        <v>18562.957142857143</v>
      </c>
      <c r="D47" s="1">
        <v>25000</v>
      </c>
      <c r="E47" s="3">
        <v>714.28571428571433</v>
      </c>
      <c r="F47" s="1">
        <v>259</v>
      </c>
      <c r="G47" s="1" t="s">
        <v>19</v>
      </c>
      <c r="H47" s="4">
        <v>0.96</v>
      </c>
      <c r="I47" s="4">
        <v>0.81</v>
      </c>
      <c r="J47" s="4">
        <v>0.85</v>
      </c>
      <c r="K47" s="13">
        <f>100%-Table_1[[#This Row],[Sales Completion Rate]]</f>
        <v>4.0000000000000036E-2</v>
      </c>
      <c r="L47" s="13">
        <f>100%-Table_1[[#This Row],[Profit Completion Rate]]</f>
        <v>0.18999999999999995</v>
      </c>
      <c r="M47" s="13">
        <f>100%-Table_1[[#This Row],[Customer Completion Rate]]</f>
        <v>0.15000000000000002</v>
      </c>
    </row>
    <row r="48" spans="1:13" ht="15.6" x14ac:dyDescent="0.3">
      <c r="A48" s="2">
        <v>45108</v>
      </c>
      <c r="B48" s="1" t="s">
        <v>15</v>
      </c>
      <c r="C48" s="3">
        <v>18562.957142857143</v>
      </c>
      <c r="D48" s="1">
        <v>25000</v>
      </c>
      <c r="E48" s="3">
        <v>714.28571428571433</v>
      </c>
      <c r="F48" s="1">
        <v>260</v>
      </c>
      <c r="G48" s="1" t="s">
        <v>19</v>
      </c>
      <c r="H48" s="4">
        <v>0.98</v>
      </c>
      <c r="I48" s="4">
        <v>0.84</v>
      </c>
      <c r="J48" s="4">
        <v>0.89</v>
      </c>
      <c r="K48" s="13">
        <f>100%-Table_1[[#This Row],[Sales Completion Rate]]</f>
        <v>2.0000000000000018E-2</v>
      </c>
      <c r="L48" s="13">
        <f>100%-Table_1[[#This Row],[Profit Completion Rate]]</f>
        <v>0.16000000000000003</v>
      </c>
      <c r="M48" s="13">
        <f>100%-Table_1[[#This Row],[Customer Completion Rate]]</f>
        <v>0.10999999999999999</v>
      </c>
    </row>
    <row r="49" spans="1:13" ht="15.6" x14ac:dyDescent="0.3">
      <c r="A49" s="2">
        <v>45108</v>
      </c>
      <c r="B49" s="1" t="s">
        <v>16</v>
      </c>
      <c r="C49" s="3">
        <v>18562.957142857143</v>
      </c>
      <c r="D49" s="1">
        <v>25000</v>
      </c>
      <c r="E49" s="3">
        <v>714.28571428571433</v>
      </c>
      <c r="F49" s="1">
        <v>260</v>
      </c>
      <c r="G49" s="1" t="s">
        <v>19</v>
      </c>
      <c r="H49" s="4">
        <v>0.76</v>
      </c>
      <c r="I49" s="4">
        <v>0.7</v>
      </c>
      <c r="J49" s="4">
        <v>0.86</v>
      </c>
      <c r="K49" s="13">
        <f>100%-Table_1[[#This Row],[Sales Completion Rate]]</f>
        <v>0.24</v>
      </c>
      <c r="L49" s="13">
        <f>100%-Table_1[[#This Row],[Profit Completion Rate]]</f>
        <v>0.30000000000000004</v>
      </c>
      <c r="M49" s="13">
        <f>100%-Table_1[[#This Row],[Customer Completion Rate]]</f>
        <v>0.14000000000000001</v>
      </c>
    </row>
    <row r="50" spans="1:13" ht="15.6" x14ac:dyDescent="0.3">
      <c r="A50" s="2">
        <v>45108</v>
      </c>
      <c r="B50" s="1" t="s">
        <v>17</v>
      </c>
      <c r="C50" s="3">
        <v>18562.957142857143</v>
      </c>
      <c r="D50" s="1">
        <v>25000</v>
      </c>
      <c r="E50" s="3">
        <v>714.28571428571433</v>
      </c>
      <c r="F50" s="1">
        <v>261</v>
      </c>
      <c r="G50" s="1" t="s">
        <v>19</v>
      </c>
      <c r="H50" s="4">
        <v>0.91</v>
      </c>
      <c r="I50" s="4">
        <v>0.77</v>
      </c>
      <c r="J50" s="4">
        <v>0.75</v>
      </c>
      <c r="K50" s="13">
        <f>100%-Table_1[[#This Row],[Sales Completion Rate]]</f>
        <v>8.9999999999999969E-2</v>
      </c>
      <c r="L50" s="13">
        <f>100%-Table_1[[#This Row],[Profit Completion Rate]]</f>
        <v>0.22999999999999998</v>
      </c>
      <c r="M50" s="13">
        <f>100%-Table_1[[#This Row],[Customer Completion Rate]]</f>
        <v>0.25</v>
      </c>
    </row>
    <row r="51" spans="1:13" ht="15.6" x14ac:dyDescent="0.3">
      <c r="A51" s="2">
        <v>45139</v>
      </c>
      <c r="B51" s="1" t="s">
        <v>10</v>
      </c>
      <c r="C51" s="3">
        <v>18571.428571428572</v>
      </c>
      <c r="D51" s="3">
        <v>25000</v>
      </c>
      <c r="E51" s="3">
        <v>714.28571428571433</v>
      </c>
      <c r="F51" s="1">
        <v>242</v>
      </c>
      <c r="G51" s="1" t="s">
        <v>19</v>
      </c>
      <c r="H51" s="4">
        <v>0.79</v>
      </c>
      <c r="I51" s="4">
        <v>0.81</v>
      </c>
      <c r="J51" s="4">
        <v>0.74</v>
      </c>
      <c r="K51" s="13">
        <f>100%-Table_1[[#This Row],[Sales Completion Rate]]</f>
        <v>0.20999999999999996</v>
      </c>
      <c r="L51" s="13">
        <f>100%-Table_1[[#This Row],[Profit Completion Rate]]</f>
        <v>0.18999999999999995</v>
      </c>
      <c r="M51" s="13">
        <f>100%-Table_1[[#This Row],[Customer Completion Rate]]</f>
        <v>0.26</v>
      </c>
    </row>
    <row r="52" spans="1:13" ht="15.6" x14ac:dyDescent="0.3">
      <c r="A52" s="2">
        <v>45139</v>
      </c>
      <c r="B52" s="1" t="s">
        <v>12</v>
      </c>
      <c r="C52" s="3">
        <v>18571.428571428572</v>
      </c>
      <c r="D52" s="3">
        <v>22500</v>
      </c>
      <c r="E52" s="3">
        <v>714.28571428571433</v>
      </c>
      <c r="F52" s="1">
        <v>250</v>
      </c>
      <c r="G52" s="1" t="s">
        <v>19</v>
      </c>
      <c r="H52" s="4">
        <v>0.85</v>
      </c>
      <c r="I52" s="4">
        <v>0.82</v>
      </c>
      <c r="J52" s="4">
        <v>0.73</v>
      </c>
      <c r="K52" s="13">
        <f>100%-Table_1[[#This Row],[Sales Completion Rate]]</f>
        <v>0.15000000000000002</v>
      </c>
      <c r="L52" s="13">
        <f>100%-Table_1[[#This Row],[Profit Completion Rate]]</f>
        <v>0.18000000000000005</v>
      </c>
      <c r="M52" s="13">
        <f>100%-Table_1[[#This Row],[Customer Completion Rate]]</f>
        <v>0.27</v>
      </c>
    </row>
    <row r="53" spans="1:13" ht="15.6" x14ac:dyDescent="0.3">
      <c r="A53" s="2">
        <v>45139</v>
      </c>
      <c r="B53" s="1" t="s">
        <v>13</v>
      </c>
      <c r="C53" s="3">
        <v>18571.428571428572</v>
      </c>
      <c r="D53" s="1">
        <v>25000</v>
      </c>
      <c r="E53" s="3">
        <v>714.28571428571433</v>
      </c>
      <c r="F53" s="1">
        <v>242</v>
      </c>
      <c r="G53" s="1" t="s">
        <v>19</v>
      </c>
      <c r="H53" s="4">
        <v>0.88</v>
      </c>
      <c r="I53" s="4">
        <v>0.84</v>
      </c>
      <c r="J53" s="4">
        <v>0.75</v>
      </c>
      <c r="K53" s="13">
        <f>100%-Table_1[[#This Row],[Sales Completion Rate]]</f>
        <v>0.12</v>
      </c>
      <c r="L53" s="13">
        <f>100%-Table_1[[#This Row],[Profit Completion Rate]]</f>
        <v>0.16000000000000003</v>
      </c>
      <c r="M53" s="13">
        <f>100%-Table_1[[#This Row],[Customer Completion Rate]]</f>
        <v>0.25</v>
      </c>
    </row>
    <row r="54" spans="1:13" ht="15.6" x14ac:dyDescent="0.3">
      <c r="A54" s="2">
        <v>45139</v>
      </c>
      <c r="B54" s="1" t="s">
        <v>14</v>
      </c>
      <c r="C54" s="3">
        <v>18571.428571428572</v>
      </c>
      <c r="D54" s="1">
        <v>25000</v>
      </c>
      <c r="E54" s="3">
        <v>714.28571428571433</v>
      </c>
      <c r="F54" s="1">
        <v>242</v>
      </c>
      <c r="G54" s="1" t="s">
        <v>19</v>
      </c>
      <c r="H54" s="4">
        <v>0.81</v>
      </c>
      <c r="I54" s="4">
        <v>0.92</v>
      </c>
      <c r="J54" s="4">
        <v>0.91</v>
      </c>
      <c r="K54" s="13">
        <f>100%-Table_1[[#This Row],[Sales Completion Rate]]</f>
        <v>0.18999999999999995</v>
      </c>
      <c r="L54" s="13">
        <f>100%-Table_1[[#This Row],[Profit Completion Rate]]</f>
        <v>7.999999999999996E-2</v>
      </c>
      <c r="M54" s="13">
        <f>100%-Table_1[[#This Row],[Customer Completion Rate]]</f>
        <v>8.9999999999999969E-2</v>
      </c>
    </row>
    <row r="55" spans="1:13" ht="15.6" x14ac:dyDescent="0.3">
      <c r="A55" s="2">
        <v>45139</v>
      </c>
      <c r="B55" s="1" t="s">
        <v>15</v>
      </c>
      <c r="C55" s="3">
        <v>18571.428571428572</v>
      </c>
      <c r="D55" s="1">
        <v>25000</v>
      </c>
      <c r="E55" s="3">
        <v>714.28571428571433</v>
      </c>
      <c r="F55" s="1">
        <v>242</v>
      </c>
      <c r="G55" s="1" t="s">
        <v>19</v>
      </c>
      <c r="H55" s="4">
        <v>0.84</v>
      </c>
      <c r="I55" s="4">
        <v>0.73</v>
      </c>
      <c r="J55" s="4">
        <v>0.99</v>
      </c>
      <c r="K55" s="13">
        <f>100%-Table_1[[#This Row],[Sales Completion Rate]]</f>
        <v>0.16000000000000003</v>
      </c>
      <c r="L55" s="13">
        <f>100%-Table_1[[#This Row],[Profit Completion Rate]]</f>
        <v>0.27</v>
      </c>
      <c r="M55" s="13">
        <f>100%-Table_1[[#This Row],[Customer Completion Rate]]</f>
        <v>1.0000000000000009E-2</v>
      </c>
    </row>
    <row r="56" spans="1:13" ht="15.6" x14ac:dyDescent="0.3">
      <c r="A56" s="2">
        <v>45139</v>
      </c>
      <c r="B56" s="1" t="s">
        <v>16</v>
      </c>
      <c r="C56" s="3">
        <v>18571.428571428572</v>
      </c>
      <c r="D56" s="1">
        <v>25000</v>
      </c>
      <c r="E56" s="3">
        <v>714.28571428571433</v>
      </c>
      <c r="F56" s="1">
        <v>240</v>
      </c>
      <c r="G56" s="1" t="s">
        <v>19</v>
      </c>
      <c r="H56" s="4">
        <v>0.93</v>
      </c>
      <c r="I56" s="4">
        <v>0.79</v>
      </c>
      <c r="J56" s="4">
        <v>0.72</v>
      </c>
      <c r="K56" s="13">
        <f>100%-Table_1[[#This Row],[Sales Completion Rate]]</f>
        <v>6.9999999999999951E-2</v>
      </c>
      <c r="L56" s="13">
        <f>100%-Table_1[[#This Row],[Profit Completion Rate]]</f>
        <v>0.20999999999999996</v>
      </c>
      <c r="M56" s="13">
        <f>100%-Table_1[[#This Row],[Customer Completion Rate]]</f>
        <v>0.28000000000000003</v>
      </c>
    </row>
    <row r="57" spans="1:13" ht="15.6" x14ac:dyDescent="0.3">
      <c r="A57" s="2">
        <v>45139</v>
      </c>
      <c r="B57" s="1" t="s">
        <v>17</v>
      </c>
      <c r="C57" s="3">
        <v>18571.428571428572</v>
      </c>
      <c r="D57" s="1">
        <v>25000</v>
      </c>
      <c r="E57" s="3">
        <v>714.28571428571433</v>
      </c>
      <c r="F57" s="1">
        <v>242</v>
      </c>
      <c r="G57" s="1" t="s">
        <v>19</v>
      </c>
      <c r="H57" s="4">
        <v>0.84</v>
      </c>
      <c r="I57" s="4">
        <v>0.79</v>
      </c>
      <c r="J57" s="4">
        <v>0.8</v>
      </c>
      <c r="K57" s="13">
        <f>100%-Table_1[[#This Row],[Sales Completion Rate]]</f>
        <v>0.16000000000000003</v>
      </c>
      <c r="L57" s="13">
        <f>100%-Table_1[[#This Row],[Profit Completion Rate]]</f>
        <v>0.20999999999999996</v>
      </c>
      <c r="M57" s="13">
        <f>100%-Table_1[[#This Row],[Customer Completion Rate]]</f>
        <v>0.19999999999999996</v>
      </c>
    </row>
    <row r="58" spans="1:13" ht="15.6" x14ac:dyDescent="0.3">
      <c r="A58" s="2">
        <v>45170</v>
      </c>
      <c r="B58" s="1" t="s">
        <v>10</v>
      </c>
      <c r="C58" s="3">
        <v>17857.142857142859</v>
      </c>
      <c r="D58" s="3">
        <v>22500</v>
      </c>
      <c r="E58" s="3">
        <v>285.71428571428572</v>
      </c>
      <c r="F58" s="1">
        <v>285</v>
      </c>
      <c r="G58" s="1" t="s">
        <v>19</v>
      </c>
      <c r="H58" s="4">
        <v>0.85</v>
      </c>
      <c r="I58" s="4">
        <v>0.91</v>
      </c>
      <c r="J58" s="4">
        <v>0.84</v>
      </c>
      <c r="K58" s="13">
        <f>100%-Table_1[[#This Row],[Sales Completion Rate]]</f>
        <v>0.15000000000000002</v>
      </c>
      <c r="L58" s="13">
        <f>100%-Table_1[[#This Row],[Profit Completion Rate]]</f>
        <v>8.9999999999999969E-2</v>
      </c>
      <c r="M58" s="13">
        <f>100%-Table_1[[#This Row],[Customer Completion Rate]]</f>
        <v>0.16000000000000003</v>
      </c>
    </row>
    <row r="59" spans="1:13" ht="15.6" x14ac:dyDescent="0.3">
      <c r="A59" s="2">
        <v>45170</v>
      </c>
      <c r="B59" s="1" t="s">
        <v>12</v>
      </c>
      <c r="C59" s="3">
        <v>17857.142857142859</v>
      </c>
      <c r="D59" s="3">
        <v>21500</v>
      </c>
      <c r="E59" s="3">
        <v>285.71428571428572</v>
      </c>
      <c r="F59" s="1">
        <v>275</v>
      </c>
      <c r="G59" s="1" t="s">
        <v>19</v>
      </c>
      <c r="H59" s="4">
        <v>0.86</v>
      </c>
      <c r="I59" s="4">
        <v>0.75</v>
      </c>
      <c r="J59" s="4">
        <v>0.96</v>
      </c>
      <c r="K59" s="13">
        <f>100%-Table_1[[#This Row],[Sales Completion Rate]]</f>
        <v>0.14000000000000001</v>
      </c>
      <c r="L59" s="13">
        <f>100%-Table_1[[#This Row],[Profit Completion Rate]]</f>
        <v>0.25</v>
      </c>
      <c r="M59" s="13">
        <f>100%-Table_1[[#This Row],[Customer Completion Rate]]</f>
        <v>4.0000000000000036E-2</v>
      </c>
    </row>
    <row r="60" spans="1:13" ht="15.6" x14ac:dyDescent="0.3">
      <c r="A60" s="2">
        <v>45170</v>
      </c>
      <c r="B60" s="1" t="s">
        <v>13</v>
      </c>
      <c r="C60" s="3">
        <v>17857.142857142859</v>
      </c>
      <c r="D60" s="1">
        <v>24000</v>
      </c>
      <c r="E60" s="3">
        <v>285.71428571428572</v>
      </c>
      <c r="F60" s="1">
        <v>285</v>
      </c>
      <c r="G60" s="1" t="s">
        <v>19</v>
      </c>
      <c r="H60" s="4">
        <v>0.96</v>
      </c>
      <c r="I60" s="4">
        <v>0.77</v>
      </c>
      <c r="J60" s="4">
        <v>0.92</v>
      </c>
      <c r="K60" s="13">
        <f>100%-Table_1[[#This Row],[Sales Completion Rate]]</f>
        <v>4.0000000000000036E-2</v>
      </c>
      <c r="L60" s="13">
        <f>100%-Table_1[[#This Row],[Profit Completion Rate]]</f>
        <v>0.22999999999999998</v>
      </c>
      <c r="M60" s="13">
        <f>100%-Table_1[[#This Row],[Customer Completion Rate]]</f>
        <v>7.999999999999996E-2</v>
      </c>
    </row>
    <row r="61" spans="1:13" ht="15.6" x14ac:dyDescent="0.3">
      <c r="A61" s="2">
        <v>45170</v>
      </c>
      <c r="B61" s="1" t="s">
        <v>14</v>
      </c>
      <c r="C61" s="3">
        <v>17857.142857142859</v>
      </c>
      <c r="D61" s="1">
        <v>24500</v>
      </c>
      <c r="E61" s="3">
        <v>285.71428571428572</v>
      </c>
      <c r="F61" s="1">
        <v>290</v>
      </c>
      <c r="G61" s="1" t="s">
        <v>19</v>
      </c>
      <c r="H61" s="4">
        <v>0.99</v>
      </c>
      <c r="I61" s="4">
        <v>0.97</v>
      </c>
      <c r="J61" s="4">
        <v>0.73</v>
      </c>
      <c r="K61" s="13">
        <f>100%-Table_1[[#This Row],[Sales Completion Rate]]</f>
        <v>1.0000000000000009E-2</v>
      </c>
      <c r="L61" s="13">
        <f>100%-Table_1[[#This Row],[Profit Completion Rate]]</f>
        <v>3.0000000000000027E-2</v>
      </c>
      <c r="M61" s="13">
        <f>100%-Table_1[[#This Row],[Customer Completion Rate]]</f>
        <v>0.27</v>
      </c>
    </row>
    <row r="62" spans="1:13" ht="15.6" x14ac:dyDescent="0.3">
      <c r="A62" s="2">
        <v>45170</v>
      </c>
      <c r="B62" s="1" t="s">
        <v>15</v>
      </c>
      <c r="C62" s="3">
        <v>17857.142857142859</v>
      </c>
      <c r="D62" s="1">
        <v>24500</v>
      </c>
      <c r="E62" s="3">
        <v>285.71428571428572</v>
      </c>
      <c r="F62" s="1">
        <v>310</v>
      </c>
      <c r="G62" s="1" t="s">
        <v>19</v>
      </c>
      <c r="H62" s="4">
        <v>0.77</v>
      </c>
      <c r="I62" s="4">
        <v>0.72</v>
      </c>
      <c r="J62" s="4">
        <v>0.85</v>
      </c>
      <c r="K62" s="13">
        <f>100%-Table_1[[#This Row],[Sales Completion Rate]]</f>
        <v>0.22999999999999998</v>
      </c>
      <c r="L62" s="13">
        <f>100%-Table_1[[#This Row],[Profit Completion Rate]]</f>
        <v>0.28000000000000003</v>
      </c>
      <c r="M62" s="13">
        <f>100%-Table_1[[#This Row],[Customer Completion Rate]]</f>
        <v>0.15000000000000002</v>
      </c>
    </row>
    <row r="63" spans="1:13" ht="15.6" x14ac:dyDescent="0.3">
      <c r="A63" s="2">
        <v>45170</v>
      </c>
      <c r="B63" s="1" t="s">
        <v>16</v>
      </c>
      <c r="C63" s="3">
        <v>17857.142857142859</v>
      </c>
      <c r="D63" s="1">
        <v>24500</v>
      </c>
      <c r="E63" s="3">
        <v>285.71428571428572</v>
      </c>
      <c r="F63" s="1">
        <v>270</v>
      </c>
      <c r="G63" s="1" t="s">
        <v>19</v>
      </c>
      <c r="H63" s="4">
        <v>0.77</v>
      </c>
      <c r="I63" s="4">
        <v>0.96</v>
      </c>
      <c r="J63" s="4">
        <v>0.78</v>
      </c>
      <c r="K63" s="13">
        <f>100%-Table_1[[#This Row],[Sales Completion Rate]]</f>
        <v>0.22999999999999998</v>
      </c>
      <c r="L63" s="13">
        <f>100%-Table_1[[#This Row],[Profit Completion Rate]]</f>
        <v>4.0000000000000036E-2</v>
      </c>
      <c r="M63" s="13">
        <f>100%-Table_1[[#This Row],[Customer Completion Rate]]</f>
        <v>0.21999999999999997</v>
      </c>
    </row>
    <row r="64" spans="1:13" ht="15.6" x14ac:dyDescent="0.3">
      <c r="A64" s="2">
        <v>45170</v>
      </c>
      <c r="B64" s="1" t="s">
        <v>17</v>
      </c>
      <c r="C64" s="3">
        <v>17857.142857142859</v>
      </c>
      <c r="D64" s="1">
        <v>24500</v>
      </c>
      <c r="E64" s="3">
        <v>285.71428571428572</v>
      </c>
      <c r="F64" s="1">
        <v>285</v>
      </c>
      <c r="G64" s="1" t="s">
        <v>19</v>
      </c>
      <c r="H64" s="4">
        <v>0.78</v>
      </c>
      <c r="I64" s="4">
        <v>0.8</v>
      </c>
      <c r="J64" s="4">
        <v>0.85</v>
      </c>
      <c r="K64" s="13">
        <f>100%-Table_1[[#This Row],[Sales Completion Rate]]</f>
        <v>0.21999999999999997</v>
      </c>
      <c r="L64" s="13">
        <f>100%-Table_1[[#This Row],[Profit Completion Rate]]</f>
        <v>0.19999999999999996</v>
      </c>
      <c r="M64" s="13">
        <f>100%-Table_1[[#This Row],[Customer Completion Rate]]</f>
        <v>0.15000000000000002</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5:U33"/>
  <sheetViews>
    <sheetView zoomScale="64" workbookViewId="0">
      <selection activeCell="D31" sqref="D31"/>
    </sheetView>
  </sheetViews>
  <sheetFormatPr defaultColWidth="11.19921875" defaultRowHeight="15" customHeight="1" x14ac:dyDescent="0.3"/>
  <cols>
    <col min="1" max="1" width="36" bestFit="1" customWidth="1"/>
    <col min="2" max="2" width="4.59765625" bestFit="1" customWidth="1"/>
    <col min="3" max="3" width="17.796875" bestFit="1" customWidth="1"/>
    <col min="4" max="4" width="13.5" bestFit="1" customWidth="1"/>
    <col min="5" max="5" width="13.69921875" bestFit="1" customWidth="1"/>
    <col min="6" max="6" width="16.796875" bestFit="1" customWidth="1"/>
    <col min="7" max="7" width="8.59765625" customWidth="1"/>
    <col min="8" max="8" width="12" customWidth="1"/>
    <col min="9" max="9" width="13.69921875" bestFit="1" customWidth="1"/>
    <col min="10" max="10" width="12.296875" bestFit="1" customWidth="1"/>
    <col min="11" max="11" width="8.59765625" customWidth="1"/>
    <col min="12" max="12" width="12" customWidth="1"/>
    <col min="13" max="13" width="15.59765625" customWidth="1"/>
    <col min="14" max="14" width="11" customWidth="1"/>
    <col min="15" max="15" width="12" customWidth="1"/>
    <col min="16" max="16" width="11.296875" customWidth="1"/>
    <col min="17" max="17" width="8.59765625" customWidth="1"/>
    <col min="18" max="18" width="16.5" bestFit="1" customWidth="1"/>
    <col min="19" max="20" width="8.59765625" customWidth="1"/>
    <col min="21" max="21" width="12.09765625" bestFit="1" customWidth="1"/>
    <col min="22" max="26" width="8.59765625" customWidth="1"/>
  </cols>
  <sheetData>
    <row r="5" spans="1:21" ht="15" customHeight="1" x14ac:dyDescent="0.3">
      <c r="M5" s="31"/>
      <c r="N5" s="32"/>
      <c r="O5" s="32"/>
      <c r="Q5" s="35"/>
      <c r="R5" s="32"/>
      <c r="T5" s="35"/>
      <c r="U5" s="32"/>
    </row>
    <row r="6" spans="1:21" ht="15.6" x14ac:dyDescent="0.3">
      <c r="A6" s="24" t="s">
        <v>20</v>
      </c>
      <c r="B6" s="24" t="s">
        <v>23</v>
      </c>
      <c r="C6" s="24" t="s">
        <v>37</v>
      </c>
      <c r="E6" s="24" t="s">
        <v>20</v>
      </c>
      <c r="F6" s="24" t="s">
        <v>21</v>
      </c>
      <c r="I6" s="26" t="s">
        <v>20</v>
      </c>
      <c r="J6" s="24" t="s">
        <v>22</v>
      </c>
      <c r="M6" s="33"/>
      <c r="N6" s="34"/>
      <c r="O6" s="34"/>
      <c r="Q6" s="33"/>
      <c r="R6" s="34"/>
      <c r="T6" s="36"/>
      <c r="U6" s="34"/>
    </row>
    <row r="7" spans="1:21" ht="15.6" x14ac:dyDescent="0.3">
      <c r="A7" s="6" t="s">
        <v>28</v>
      </c>
      <c r="B7" s="7">
        <v>30000</v>
      </c>
      <c r="C7" s="25">
        <v>20000.000000000004</v>
      </c>
      <c r="E7" s="6" t="s">
        <v>28</v>
      </c>
      <c r="F7" s="8">
        <v>300</v>
      </c>
      <c r="I7" s="11" t="s">
        <v>10</v>
      </c>
      <c r="J7" s="7">
        <v>126081</v>
      </c>
      <c r="M7" s="33"/>
      <c r="N7" s="34"/>
      <c r="O7" s="34"/>
      <c r="Q7" s="33"/>
      <c r="R7" s="34"/>
      <c r="T7" s="36"/>
      <c r="U7" s="34"/>
    </row>
    <row r="8" spans="1:21" ht="15.6" x14ac:dyDescent="0.3">
      <c r="A8" s="6" t="s">
        <v>29</v>
      </c>
      <c r="B8" s="7">
        <v>45000</v>
      </c>
      <c r="C8" s="7">
        <v>10000.000000000002</v>
      </c>
      <c r="E8" s="6" t="s">
        <v>29</v>
      </c>
      <c r="F8" s="8">
        <v>310</v>
      </c>
      <c r="I8" s="11" t="s">
        <v>12</v>
      </c>
      <c r="J8" s="7">
        <v>129875</v>
      </c>
      <c r="M8" s="33"/>
      <c r="N8" s="34"/>
      <c r="O8" s="34"/>
      <c r="Q8" s="33"/>
      <c r="R8" s="34"/>
      <c r="T8" s="36"/>
      <c r="U8" s="34"/>
    </row>
    <row r="9" spans="1:21" ht="15" customHeight="1" x14ac:dyDescent="0.3">
      <c r="A9" s="6" t="s">
        <v>30</v>
      </c>
      <c r="B9" s="7">
        <v>60000</v>
      </c>
      <c r="C9" s="7">
        <v>10000.000000000002</v>
      </c>
      <c r="E9" s="6" t="s">
        <v>30</v>
      </c>
      <c r="F9" s="8">
        <v>300</v>
      </c>
      <c r="I9" s="11" t="s">
        <v>13</v>
      </c>
      <c r="J9" s="7">
        <v>126793</v>
      </c>
      <c r="M9" s="33"/>
      <c r="N9" s="34"/>
      <c r="O9" s="34"/>
      <c r="Q9" s="33"/>
      <c r="R9" s="34"/>
      <c r="T9" s="36"/>
      <c r="U9" s="34"/>
    </row>
    <row r="10" spans="1:21" ht="15" customHeight="1" x14ac:dyDescent="0.3">
      <c r="A10" s="6" t="s">
        <v>31</v>
      </c>
      <c r="B10" s="7">
        <v>54999.999999999993</v>
      </c>
      <c r="C10" s="7">
        <v>40000.000000000007</v>
      </c>
      <c r="E10" s="6" t="s">
        <v>31</v>
      </c>
      <c r="F10" s="8">
        <v>700</v>
      </c>
      <c r="I10" s="11" t="s">
        <v>14</v>
      </c>
      <c r="J10" s="7">
        <v>128833</v>
      </c>
      <c r="M10" s="33"/>
      <c r="N10" s="34"/>
      <c r="O10" s="34"/>
      <c r="Q10" s="33"/>
      <c r="R10" s="34"/>
      <c r="T10" s="36"/>
      <c r="U10" s="34"/>
    </row>
    <row r="11" spans="1:21" ht="15" customHeight="1" x14ac:dyDescent="0.3">
      <c r="A11" s="6" t="s">
        <v>32</v>
      </c>
      <c r="B11" s="7">
        <v>80000.000000000015</v>
      </c>
      <c r="C11" s="7">
        <v>20000.000000000004</v>
      </c>
      <c r="E11" s="6" t="s">
        <v>32</v>
      </c>
      <c r="F11" s="8">
        <v>650</v>
      </c>
      <c r="I11" s="11" t="s">
        <v>15</v>
      </c>
      <c r="J11" s="7">
        <v>125980</v>
      </c>
      <c r="M11" s="33"/>
      <c r="N11" s="34"/>
      <c r="O11" s="34"/>
      <c r="Q11" s="33"/>
      <c r="R11" s="34"/>
      <c r="T11" s="36"/>
      <c r="U11" s="34"/>
    </row>
    <row r="12" spans="1:21" ht="15" customHeight="1" x14ac:dyDescent="0.3">
      <c r="A12" s="6" t="s">
        <v>33</v>
      </c>
      <c r="B12" s="7">
        <v>100000.00000000001</v>
      </c>
      <c r="C12" s="7">
        <v>5999.9999999999991</v>
      </c>
      <c r="E12" s="6" t="s">
        <v>33</v>
      </c>
      <c r="F12" s="8">
        <v>1600</v>
      </c>
      <c r="I12" s="11" t="s">
        <v>16</v>
      </c>
      <c r="J12" s="7">
        <v>126209</v>
      </c>
      <c r="M12" s="33"/>
      <c r="N12" s="34"/>
      <c r="O12" s="34"/>
      <c r="Q12" s="33"/>
      <c r="R12" s="34"/>
      <c r="T12" s="36"/>
      <c r="U12" s="34"/>
    </row>
    <row r="13" spans="1:21" ht="15" customHeight="1" x14ac:dyDescent="0.3">
      <c r="A13" s="6" t="s">
        <v>34</v>
      </c>
      <c r="B13" s="7">
        <v>129940.69999999998</v>
      </c>
      <c r="C13" s="7">
        <v>5000.0000000000009</v>
      </c>
      <c r="E13" s="6" t="s">
        <v>34</v>
      </c>
      <c r="F13" s="8">
        <v>1800</v>
      </c>
      <c r="I13" s="12" t="s">
        <v>17</v>
      </c>
      <c r="J13" s="7">
        <v>127340</v>
      </c>
      <c r="M13" s="33"/>
      <c r="N13" s="34"/>
      <c r="O13" s="34"/>
      <c r="Q13" s="33"/>
      <c r="R13" s="34"/>
      <c r="T13" s="36"/>
      <c r="U13" s="34"/>
    </row>
    <row r="14" spans="1:21" ht="15.6" x14ac:dyDescent="0.3">
      <c r="A14" s="6" t="s">
        <v>35</v>
      </c>
      <c r="B14" s="7">
        <v>130000.00000000003</v>
      </c>
      <c r="C14" s="7">
        <v>5000.0000000000009</v>
      </c>
      <c r="E14" s="6" t="s">
        <v>35</v>
      </c>
      <c r="F14" s="8">
        <v>1700</v>
      </c>
      <c r="I14" s="17" t="s">
        <v>25</v>
      </c>
      <c r="J14" s="16">
        <v>891111</v>
      </c>
      <c r="M14" s="33"/>
      <c r="N14" s="34"/>
      <c r="O14" s="34"/>
      <c r="Q14" s="33"/>
      <c r="R14" s="34"/>
    </row>
    <row r="15" spans="1:21" ht="15" customHeight="1" x14ac:dyDescent="0.3">
      <c r="A15" s="6" t="s">
        <v>36</v>
      </c>
      <c r="B15" s="7">
        <v>125000</v>
      </c>
      <c r="C15" s="7">
        <v>2000.0000000000002</v>
      </c>
      <c r="E15" s="6" t="s">
        <v>36</v>
      </c>
      <c r="F15" s="8">
        <v>2000</v>
      </c>
      <c r="M15" s="33"/>
      <c r="N15" s="34"/>
      <c r="O15" s="34"/>
      <c r="Q15" s="33"/>
      <c r="R15" s="34"/>
    </row>
    <row r="16" spans="1:21" ht="15.6" x14ac:dyDescent="0.3">
      <c r="A16" s="27" t="s">
        <v>25</v>
      </c>
      <c r="B16" s="16">
        <v>754940.7</v>
      </c>
      <c r="C16" s="16">
        <v>118000.00000000001</v>
      </c>
      <c r="E16" s="17" t="s">
        <v>25</v>
      </c>
      <c r="F16" s="18">
        <v>9360</v>
      </c>
    </row>
    <row r="21" spans="1:7" ht="15.6" x14ac:dyDescent="0.3">
      <c r="A21" s="23" t="s">
        <v>44</v>
      </c>
      <c r="B21" s="19"/>
      <c r="D21" s="30" t="s">
        <v>23</v>
      </c>
    </row>
    <row r="22" spans="1:7" ht="15.6" x14ac:dyDescent="0.3">
      <c r="A22" s="28" t="s">
        <v>24</v>
      </c>
      <c r="B22" s="20">
        <v>0.85555555555555574</v>
      </c>
      <c r="D22" s="9">
        <v>754940.69999999937</v>
      </c>
      <c r="F22" s="22"/>
      <c r="G22" s="13"/>
    </row>
    <row r="23" spans="1:7" ht="15.6" x14ac:dyDescent="0.3">
      <c r="A23" s="29" t="s">
        <v>41</v>
      </c>
      <c r="B23" s="21">
        <v>0.14444444444444451</v>
      </c>
    </row>
    <row r="26" spans="1:7" ht="15.6" x14ac:dyDescent="0.3">
      <c r="A26" s="23" t="s">
        <v>44</v>
      </c>
      <c r="B26" s="19"/>
      <c r="D26" s="30" t="s">
        <v>22</v>
      </c>
    </row>
    <row r="27" spans="1:7" ht="15.6" x14ac:dyDescent="0.3">
      <c r="A27" s="28" t="s">
        <v>26</v>
      </c>
      <c r="B27" s="20">
        <v>0.85492063492063519</v>
      </c>
      <c r="D27" s="9">
        <v>891111</v>
      </c>
    </row>
    <row r="28" spans="1:7" ht="15.6" x14ac:dyDescent="0.3">
      <c r="A28" s="29" t="s">
        <v>42</v>
      </c>
      <c r="B28" s="21">
        <v>0.14507936507936503</v>
      </c>
    </row>
    <row r="31" spans="1:7" ht="15.6" x14ac:dyDescent="0.3">
      <c r="A31" s="23" t="s">
        <v>44</v>
      </c>
      <c r="B31" s="19"/>
      <c r="D31" s="30" t="s">
        <v>21</v>
      </c>
    </row>
    <row r="32" spans="1:7" ht="15.6" x14ac:dyDescent="0.3">
      <c r="A32" s="28" t="s">
        <v>27</v>
      </c>
      <c r="B32" s="20">
        <v>0.8447619047619046</v>
      </c>
      <c r="D32" s="10">
        <v>9360</v>
      </c>
    </row>
    <row r="33" spans="1:2" ht="15.6" x14ac:dyDescent="0.3">
      <c r="A33" s="29" t="s">
        <v>43</v>
      </c>
      <c r="B33" s="21">
        <v>0.1552380952380952</v>
      </c>
    </row>
  </sheetData>
  <pageMargins left="0.7" right="0.7" top="0.75" bottom="0.75" header="0" footer="0"/>
  <pageSetup orientation="landscape" r:id="rId10"/>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Dashboard</vt:lpstr>
      <vt:lpstr>Data</vt:lpstr>
      <vt:lpstr>Pivot Tables</vt:lpstr>
      <vt:lpstr>_xlcn.WorksheetConnection_deliveries.csvA1N180791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Xu</dc:creator>
  <cp:lastModifiedBy>HP</cp:lastModifiedBy>
  <dcterms:created xsi:type="dcterms:W3CDTF">2014-05-13T23:37:49Z</dcterms:created>
  <dcterms:modified xsi:type="dcterms:W3CDTF">2025-03-14T15:37:15Z</dcterms:modified>
</cp:coreProperties>
</file>