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HP\Documents\My Projects\UK Youtubers 2024\"/>
    </mc:Choice>
  </mc:AlternateContent>
  <xr:revisionPtr revIDLastSave="0" documentId="13_ncr:1_{3312CE78-66B8-4F98-9738-28CB6F334EC4}" xr6:coauthVersionLast="47" xr6:coauthVersionMax="47" xr10:uidLastSave="{00000000-0000-0000-0000-000000000000}"/>
  <bookViews>
    <workbookView xWindow="-110" yWindow="-110" windowWidth="19420" windowHeight="11020" xr2:uid="{7391D459-70AD-423D-BC3F-9A81DAB6C81E}"/>
  </bookViews>
  <sheets>
    <sheet name="Total Videos Analysis" sheetId="2" r:id="rId1"/>
    <sheet name="Total Subscriber Analysis" sheetId="1" r:id="rId2"/>
    <sheet name="Total View Analysi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3" l="1"/>
  <c r="H13" i="3"/>
  <c r="H11" i="3"/>
  <c r="F12" i="3"/>
  <c r="F13" i="3"/>
  <c r="F11" i="3"/>
  <c r="D12" i="3"/>
  <c r="D13" i="3"/>
  <c r="D11" i="3"/>
  <c r="P12" i="2"/>
  <c r="P13" i="2"/>
  <c r="P11" i="2"/>
  <c r="O12" i="2"/>
  <c r="O13" i="2"/>
  <c r="O11" i="2"/>
  <c r="N12" i="2"/>
  <c r="N13" i="2"/>
  <c r="N11" i="2"/>
  <c r="M12" i="2"/>
  <c r="M13" i="2"/>
  <c r="M11" i="2"/>
  <c r="H12" i="2"/>
  <c r="H13" i="2"/>
  <c r="H11" i="2"/>
  <c r="F12" i="2"/>
  <c r="F13" i="2"/>
  <c r="F11" i="2"/>
  <c r="D12" i="2"/>
  <c r="D13" i="2"/>
  <c r="D11" i="2"/>
  <c r="N14" i="1"/>
  <c r="M15" i="1"/>
  <c r="M16" i="1"/>
  <c r="M14" i="1"/>
  <c r="D16" i="1"/>
  <c r="F16" i="1" s="1"/>
  <c r="H16" i="1" s="1"/>
  <c r="P16" i="1" s="1"/>
  <c r="D15" i="1"/>
  <c r="F15" i="1" s="1"/>
  <c r="H15" i="1" s="1"/>
  <c r="P15" i="1" s="1"/>
  <c r="D14" i="1"/>
  <c r="F14" i="1" s="1"/>
  <c r="H14" i="1" s="1"/>
  <c r="P14" i="1" s="1"/>
  <c r="O14" i="1" l="1"/>
  <c r="O16" i="1"/>
  <c r="N16" i="1"/>
  <c r="O15" i="1"/>
  <c r="N15" i="1"/>
</calcChain>
</file>

<file path=xl/sharedStrings.xml><?xml version="1.0" encoding="utf-8"?>
<sst xmlns="http://schemas.openxmlformats.org/spreadsheetml/2006/main" count="90" uniqueCount="58">
  <si>
    <t>Total Subscribers Analysis</t>
  </si>
  <si>
    <t>Reconciliation(Excel vs SQL)</t>
  </si>
  <si>
    <r>
      <t>Conversion Rate (</t>
    </r>
    <r>
      <rPr>
        <i/>
        <sz val="11"/>
        <color theme="1"/>
        <rFont val="Calibri"/>
        <family val="2"/>
        <scheme val="minor"/>
      </rPr>
      <t>% of sub that purchases the product</t>
    </r>
    <r>
      <rPr>
        <sz val="11"/>
        <color theme="1"/>
        <rFont val="Calibri"/>
        <family val="2"/>
        <scheme val="minor"/>
      </rPr>
      <t>)</t>
    </r>
  </si>
  <si>
    <t>Product Cost</t>
  </si>
  <si>
    <t>Campaign Cost</t>
  </si>
  <si>
    <t>Channel Name</t>
  </si>
  <si>
    <t>Avg Views per Video (Excel)</t>
  </si>
  <si>
    <t>Avg Views per Video (SQL)</t>
  </si>
  <si>
    <t>Potential Product Sales per Video (Excel)</t>
  </si>
  <si>
    <t>Potential Product Sales per Video (SQL)</t>
  </si>
  <si>
    <t>Potential Revenue Sales per Video (USD) (Excel)</t>
  </si>
  <si>
    <t>Potential Revenue Sales per Video (USD) (SQL)</t>
  </si>
  <si>
    <t>Net Profit (Excel)</t>
  </si>
  <si>
    <t>Net Profit (SQL)</t>
  </si>
  <si>
    <t>Difference</t>
  </si>
  <si>
    <t>NoCopyRightSounds</t>
  </si>
  <si>
    <t>DanTDM</t>
  </si>
  <si>
    <t>Dan Rhodes</t>
  </si>
  <si>
    <t>Difference (Excel vs SQL)</t>
  </si>
  <si>
    <t>Avg Views per Video</t>
  </si>
  <si>
    <t xml:space="preserve">Potential Product Sales per Video </t>
  </si>
  <si>
    <t xml:space="preserve">Potential Revenue Sales per Video </t>
  </si>
  <si>
    <t xml:space="preserve">Net Profit </t>
  </si>
  <si>
    <t>RECOMMENDATION</t>
  </si>
  <si>
    <t>Based on the viwership and views per subscriber, Dan Rhodes appears to be the best option to go with. Advancing with Dan Rhodes, gives us a higher return on investment compared to the other channels.</t>
  </si>
  <si>
    <r>
      <t>Conversion Rate (</t>
    </r>
    <r>
      <rPr>
        <i/>
        <sz val="10"/>
        <color theme="1"/>
        <rFont val="Calibri"/>
        <family val="2"/>
        <scheme val="minor"/>
      </rPr>
      <t>% of sub that purchases the product</t>
    </r>
    <r>
      <rPr>
        <sz val="11"/>
        <color theme="1"/>
        <rFont val="Calibri"/>
        <family val="2"/>
        <scheme val="minor"/>
      </rPr>
      <t>)</t>
    </r>
  </si>
  <si>
    <t>Reconciliation( Excel vs SQL)</t>
  </si>
  <si>
    <t>Total  Video Uploaded Analysis</t>
  </si>
  <si>
    <t xml:space="preserve">YOGSCAST Lewis &amp; Simon </t>
  </si>
  <si>
    <t xml:space="preserve">GRM Daily </t>
  </si>
  <si>
    <t xml:space="preserve">Man City </t>
  </si>
  <si>
    <t>Campaign type</t>
  </si>
  <si>
    <t>11-video series sponsorship ($5k per vid)</t>
  </si>
  <si>
    <t>Total Views Analysis</t>
  </si>
  <si>
    <t>Reconciliations (Excel vs SQL)</t>
  </si>
  <si>
    <t>Conversion rate</t>
  </si>
  <si>
    <t>Product cost</t>
  </si>
  <si>
    <t>Campaign cost</t>
  </si>
  <si>
    <t>Influencer marketing</t>
  </si>
  <si>
    <t>(Excel vs SQL)</t>
  </si>
  <si>
    <t>Avg Views per Vid (Excel)</t>
  </si>
  <si>
    <t>Avg Views per Vid (SQL)</t>
  </si>
  <si>
    <t xml:space="preserve">Potential Product Sales per video (Excel) </t>
  </si>
  <si>
    <t xml:space="preserve">Potential Product Sales per video (SQL) </t>
  </si>
  <si>
    <t>Potential revenue per video ($USD) (Excel)</t>
  </si>
  <si>
    <t>Potential revenue per video ($USD) (SQL)</t>
  </si>
  <si>
    <t>Net profit (Excel)</t>
  </si>
  <si>
    <t>Net profit (SQL)</t>
  </si>
  <si>
    <t xml:space="preserve">Avg Views per Vid </t>
  </si>
  <si>
    <t>Potential Product Sales per video</t>
  </si>
  <si>
    <t>Potential revenue per video ($USD)</t>
  </si>
  <si>
    <t xml:space="preserve">Net profit </t>
  </si>
  <si>
    <t xml:space="preserve"> -   </t>
  </si>
  <si>
    <t>Mister Max</t>
  </si>
  <si>
    <t>Recommendations</t>
  </si>
  <si>
    <t>Mister Max generates the best ROI based on this deal structure, but it's hard to ignore the net profit the other YouTuber channels generate from this too. It may be worth sructuring a package for all three of these channels and reaching out to their teams for a further conversation into a deal that generates a good return for all parties involved.</t>
  </si>
  <si>
    <t>Althought Yogscast is the only channel with a positive net profit, the return on investment does not yied a high return.</t>
  </si>
  <si>
    <t>However, each of these channels are among some of the most consistent uploaders, averaging a resonable number of views per video, so it may be worth negotiating with the board on a higher budget for this 11-video series campaign to establish a good long-term relationship with these channels, as their consistent upload rate would inevitably increase their potential reach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</si>
</sst>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5"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sz val="14"/>
      <color theme="1"/>
      <name val="Calibri"/>
      <family val="2"/>
      <scheme val="minor"/>
    </font>
    <font>
      <b/>
      <sz val="12"/>
      <color theme="1"/>
      <name val="Calibri"/>
      <family val="2"/>
      <scheme val="minor"/>
    </font>
    <font>
      <b/>
      <sz val="16"/>
      <color theme="1"/>
      <name val="Calibri"/>
      <family val="2"/>
      <scheme val="minor"/>
    </font>
    <font>
      <i/>
      <sz val="10"/>
      <color theme="1"/>
      <name val="Calibri"/>
      <family val="2"/>
      <scheme val="minor"/>
    </font>
    <font>
      <sz val="11"/>
      <color rgb="FF000000"/>
      <name val="Aptos Narrow"/>
      <family val="2"/>
    </font>
    <font>
      <b/>
      <sz val="18"/>
      <color rgb="FF000000"/>
      <name val="Aptos Narrow"/>
      <family val="2"/>
    </font>
    <font>
      <b/>
      <sz val="11"/>
      <color rgb="FF000000"/>
      <name val="Aptos Narrow"/>
      <family val="2"/>
    </font>
    <font>
      <b/>
      <sz val="16"/>
      <color rgb="FF000000"/>
      <name val="Aptos Narrow"/>
      <family val="2"/>
    </font>
    <font>
      <sz val="11"/>
      <color rgb="FF9C5700"/>
      <name val="Aptos Narrow"/>
      <family val="2"/>
    </font>
    <font>
      <sz val="11"/>
      <color rgb="FF9C0006"/>
      <name val="Aptos Narrow"/>
      <family val="2"/>
    </font>
    <font>
      <sz val="11"/>
      <color rgb="FF006100"/>
      <name val="Aptos Narrow"/>
      <family val="2"/>
    </font>
  </fonts>
  <fills count="19">
    <fill>
      <patternFill patternType="none"/>
    </fill>
    <fill>
      <patternFill patternType="gray125"/>
    </fill>
    <fill>
      <patternFill patternType="solid">
        <fgColor theme="5" tint="0.39997558519241921"/>
        <bgColor indexed="6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9" tint="0.59999389629810485"/>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rgb="FFCAEDFB"/>
        <bgColor rgb="FF000000"/>
      </patternFill>
    </fill>
    <fill>
      <patternFill patternType="solid">
        <fgColor rgb="FFF7C7AC"/>
        <bgColor rgb="FF000000"/>
      </patternFill>
    </fill>
    <fill>
      <patternFill patternType="solid">
        <fgColor rgb="FFF2CEEF"/>
        <bgColor rgb="FF000000"/>
      </patternFill>
    </fill>
    <fill>
      <patternFill patternType="solid">
        <fgColor rgb="FFFFEB9C"/>
        <bgColor rgb="FF000000"/>
      </patternFill>
    </fill>
    <fill>
      <patternFill patternType="solid">
        <fgColor rgb="FFFFC7CE"/>
        <bgColor rgb="FF000000"/>
      </patternFill>
    </fill>
    <fill>
      <patternFill patternType="solid">
        <fgColor rgb="FFC6EFCE"/>
        <bgColor rgb="FF000000"/>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7">
    <xf numFmtId="0" fontId="0" fillId="0" borderId="0"/>
    <xf numFmtId="43" fontId="2" fillId="0" borderId="0" applyFont="0" applyFill="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cellStyleXfs>
  <cellXfs count="60">
    <xf numFmtId="0" fontId="0" fillId="0" borderId="0" xfId="0"/>
    <xf numFmtId="0" fontId="0" fillId="4" borderId="1" xfId="3" applyFont="1" applyBorder="1" applyAlignment="1">
      <alignment horizontal="left" wrapText="1"/>
    </xf>
    <xf numFmtId="0" fontId="0" fillId="0" borderId="1" xfId="0" applyBorder="1"/>
    <xf numFmtId="0" fontId="2" fillId="4" borderId="1" xfId="3" applyBorder="1" applyAlignment="1">
      <alignment horizontal="left"/>
    </xf>
    <xf numFmtId="0" fontId="0" fillId="0" borderId="1" xfId="0" applyBorder="1" applyAlignment="1">
      <alignment horizontal="center" vertical="center" wrapText="1"/>
    </xf>
    <xf numFmtId="0" fontId="2" fillId="3" borderId="1" xfId="2" applyBorder="1" applyAlignment="1">
      <alignment horizontal="center" vertical="center" wrapText="1"/>
    </xf>
    <xf numFmtId="0" fontId="2" fillId="5" borderId="1" xfId="4" applyBorder="1" applyAlignment="1">
      <alignment horizontal="center" vertical="center" wrapText="1"/>
    </xf>
    <xf numFmtId="0" fontId="2" fillId="6" borderId="1" xfId="5" applyBorder="1" applyAlignment="1">
      <alignment horizontal="center" vertical="center" wrapText="1"/>
    </xf>
    <xf numFmtId="0" fontId="2" fillId="7" borderId="1" xfId="6" applyBorder="1" applyAlignment="1">
      <alignment horizontal="center" vertical="center" wrapText="1"/>
    </xf>
    <xf numFmtId="0" fontId="0" fillId="0" borderId="0" xfId="0" applyAlignment="1">
      <alignment horizontal="center" vertical="center" wrapText="1"/>
    </xf>
    <xf numFmtId="164" fontId="0" fillId="0" borderId="1" xfId="1" applyNumberFormat="1" applyFont="1" applyBorder="1"/>
    <xf numFmtId="164" fontId="0" fillId="0" borderId="1" xfId="0" applyNumberFormat="1" applyBorder="1"/>
    <xf numFmtId="0" fontId="0" fillId="0" borderId="0" xfId="0" applyBorder="1"/>
    <xf numFmtId="0" fontId="0" fillId="0" borderId="0" xfId="0" applyBorder="1" applyAlignment="1">
      <alignment horizontal="center" vertical="center" wrapText="1"/>
    </xf>
    <xf numFmtId="0" fontId="4" fillId="8" borderId="0" xfId="0" applyFont="1" applyFill="1" applyAlignment="1">
      <alignment horizontal="center" vertical="center"/>
    </xf>
    <xf numFmtId="0" fontId="4" fillId="9" borderId="4" xfId="0" applyFont="1" applyFill="1" applyBorder="1" applyAlignment="1">
      <alignment horizontal="center"/>
    </xf>
    <xf numFmtId="0" fontId="0" fillId="9" borderId="3" xfId="0" applyFill="1" applyBorder="1" applyAlignment="1">
      <alignment horizontal="center"/>
    </xf>
    <xf numFmtId="0" fontId="0" fillId="9" borderId="2" xfId="0" applyFill="1" applyBorder="1" applyAlignment="1">
      <alignment horizontal="center"/>
    </xf>
    <xf numFmtId="0" fontId="1" fillId="0" borderId="0" xfId="0" applyFont="1"/>
    <xf numFmtId="164" fontId="0" fillId="10" borderId="1" xfId="0" applyNumberFormat="1" applyFill="1" applyBorder="1"/>
    <xf numFmtId="0" fontId="2" fillId="11" borderId="1" xfId="6" applyFill="1" applyBorder="1" applyAlignment="1">
      <alignment horizontal="center" vertical="center" wrapText="1"/>
    </xf>
    <xf numFmtId="0" fontId="0" fillId="0" borderId="0" xfId="0" applyAlignment="1">
      <alignment horizontal="center"/>
    </xf>
    <xf numFmtId="0" fontId="0" fillId="2" borderId="0" xfId="0" applyFill="1" applyAlignment="1">
      <alignment horizontal="center" vertical="center"/>
    </xf>
    <xf numFmtId="0" fontId="6" fillId="2" borderId="0" xfId="0" applyFont="1" applyFill="1" applyAlignment="1">
      <alignment horizontal="center" vertical="center"/>
    </xf>
    <xf numFmtId="0" fontId="4" fillId="12" borderId="0" xfId="0" applyFont="1" applyFill="1" applyAlignment="1">
      <alignment horizontal="left" vertical="center" wrapText="1"/>
    </xf>
    <xf numFmtId="0" fontId="0" fillId="12" borderId="0" xfId="0" applyFill="1" applyAlignment="1">
      <alignment horizontal="left" vertical="center" wrapText="1"/>
    </xf>
    <xf numFmtId="0" fontId="0" fillId="4" borderId="1" xfId="3" applyFont="1" applyBorder="1" applyAlignment="1">
      <alignment horizontal="left" vertical="center" wrapText="1"/>
    </xf>
    <xf numFmtId="1" fontId="0" fillId="0" borderId="1" xfId="1" applyNumberFormat="1" applyFont="1" applyBorder="1"/>
    <xf numFmtId="0" fontId="0" fillId="0" borderId="1" xfId="0" applyBorder="1" applyAlignment="1">
      <alignment horizontal="left" vertical="center" wrapText="1"/>
    </xf>
    <xf numFmtId="3" fontId="0" fillId="0" borderId="1" xfId="0" applyNumberFormat="1" applyBorder="1"/>
    <xf numFmtId="0" fontId="0" fillId="0" borderId="0" xfId="0" applyFill="1" applyAlignment="1"/>
    <xf numFmtId="0" fontId="8" fillId="13" borderId="1" xfId="0" applyFont="1" applyFill="1" applyBorder="1"/>
    <xf numFmtId="0" fontId="8" fillId="0" borderId="1" xfId="0" applyFont="1" applyBorder="1" applyAlignment="1">
      <alignment horizontal="right"/>
    </xf>
    <xf numFmtId="0" fontId="0" fillId="0" borderId="0" xfId="0" applyAlignment="1">
      <alignment vertical="center"/>
    </xf>
    <xf numFmtId="0" fontId="2" fillId="4" borderId="1" xfId="3" applyBorder="1" applyAlignment="1">
      <alignment horizontal="left" vertical="center" wrapText="1"/>
    </xf>
    <xf numFmtId="0" fontId="8" fillId="0" borderId="1" xfId="0" applyFont="1" applyBorder="1" applyAlignment="1">
      <alignment horizontal="left" vertical="center" wrapText="1"/>
    </xf>
    <xf numFmtId="0" fontId="8" fillId="0" borderId="0" xfId="0" applyFont="1"/>
    <xf numFmtId="0" fontId="10" fillId="0" borderId="0" xfId="0" applyFont="1"/>
    <xf numFmtId="0" fontId="8" fillId="0" borderId="1" xfId="0" applyFont="1" applyBorder="1"/>
    <xf numFmtId="3" fontId="8" fillId="0" borderId="1" xfId="0" applyNumberFormat="1" applyFont="1" applyBorder="1"/>
    <xf numFmtId="0" fontId="9" fillId="14" borderId="0" xfId="0" applyFont="1" applyFill="1" applyAlignment="1">
      <alignment horizontal="center"/>
    </xf>
    <xf numFmtId="0" fontId="8" fillId="0" borderId="0" xfId="0" applyFont="1"/>
    <xf numFmtId="0" fontId="8" fillId="0" borderId="9" xfId="0" applyFont="1" applyBorder="1"/>
    <xf numFmtId="0" fontId="8" fillId="0" borderId="6" xfId="0" applyFont="1" applyBorder="1"/>
    <xf numFmtId="0" fontId="8" fillId="0" borderId="11" xfId="0" applyFont="1" applyBorder="1"/>
    <xf numFmtId="0" fontId="11" fillId="15" borderId="5" xfId="0" applyFont="1" applyFill="1" applyBorder="1" applyAlignment="1">
      <alignment horizontal="center" wrapText="1"/>
    </xf>
    <xf numFmtId="0" fontId="11" fillId="15" borderId="6" xfId="0" applyFont="1" applyFill="1" applyBorder="1" applyAlignment="1">
      <alignment horizontal="center" wrapText="1"/>
    </xf>
    <xf numFmtId="0" fontId="11" fillId="15" borderId="7" xfId="0" applyFont="1" applyFill="1" applyBorder="1" applyAlignment="1">
      <alignment horizontal="center" wrapText="1"/>
    </xf>
    <xf numFmtId="0" fontId="11" fillId="15" borderId="8" xfId="0" applyFont="1" applyFill="1" applyBorder="1" applyAlignment="1">
      <alignment horizontal="center" wrapText="1"/>
    </xf>
    <xf numFmtId="0" fontId="11" fillId="15" borderId="9" xfId="0" applyFont="1" applyFill="1" applyBorder="1" applyAlignment="1">
      <alignment horizontal="center" wrapText="1"/>
    </xf>
    <xf numFmtId="0" fontId="11" fillId="15" borderId="10" xfId="0" applyFont="1" applyFill="1" applyBorder="1" applyAlignment="1">
      <alignment horizontal="center" wrapText="1"/>
    </xf>
    <xf numFmtId="0" fontId="8" fillId="0" borderId="0" xfId="0" applyFont="1" applyAlignment="1">
      <alignment horizontal="center" wrapText="1"/>
    </xf>
    <xf numFmtId="0" fontId="8" fillId="0" borderId="1" xfId="0" applyFont="1" applyBorder="1" applyAlignment="1">
      <alignment horizontal="center" vertical="center" wrapText="1"/>
    </xf>
    <xf numFmtId="0" fontId="12" fillId="16" borderId="1" xfId="0" applyFont="1" applyFill="1" applyBorder="1" applyAlignment="1">
      <alignment horizontal="center" vertical="center" wrapText="1"/>
    </xf>
    <xf numFmtId="0" fontId="13" fillId="17" borderId="1" xfId="0" applyFont="1" applyFill="1" applyBorder="1" applyAlignment="1">
      <alignment horizontal="center" vertical="center" wrapText="1"/>
    </xf>
    <xf numFmtId="0" fontId="14" fillId="18" borderId="1" xfId="0" applyFont="1" applyFill="1" applyBorder="1" applyAlignment="1">
      <alignment horizontal="center" vertical="center" wrapText="1"/>
    </xf>
    <xf numFmtId="0" fontId="8" fillId="13" borderId="1" xfId="0" applyFont="1" applyFill="1" applyBorder="1" applyAlignment="1">
      <alignment horizontal="center" vertical="center" wrapText="1"/>
    </xf>
    <xf numFmtId="0" fontId="8" fillId="0" borderId="0" xfId="0" applyFont="1" applyAlignment="1">
      <alignment vertical="center"/>
    </xf>
    <xf numFmtId="0" fontId="5" fillId="0" borderId="0" xfId="0" applyFont="1" applyFill="1" applyBorder="1" applyAlignment="1"/>
    <xf numFmtId="0" fontId="0" fillId="0" borderId="0" xfId="0" applyFill="1" applyBorder="1" applyAlignment="1">
      <alignment vertical="center"/>
    </xf>
  </cellXfs>
  <cellStyles count="7">
    <cellStyle name="40% - Accent1" xfId="2" builtinId="31"/>
    <cellStyle name="40% - Accent2" xfId="4" builtinId="35"/>
    <cellStyle name="40% - Accent4" xfId="5" builtinId="43"/>
    <cellStyle name="40% - Accent6" xfId="6" builtinId="51"/>
    <cellStyle name="60% - Accent1" xfId="3" builtinId="32"/>
    <cellStyle name="Comma" xfId="1" builtinId="3"/>
    <cellStyle name="Normal" xfId="0" builtinId="0"/>
  </cellStyles>
  <dxfs count="5">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B99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9469-47B7-4DD8-B314-0071913D71C5}">
  <dimension ref="A1:P21"/>
  <sheetViews>
    <sheetView tabSelected="1" zoomScale="75" zoomScaleNormal="75" workbookViewId="0">
      <selection activeCell="E8" sqref="E8"/>
    </sheetView>
  </sheetViews>
  <sheetFormatPr defaultRowHeight="14.5" x14ac:dyDescent="0.35"/>
  <cols>
    <col min="1" max="1" width="16.54296875" customWidth="1"/>
    <col min="2" max="2" width="20.81640625" customWidth="1"/>
    <col min="3" max="3" width="20.1796875" customWidth="1"/>
    <col min="4" max="4" width="20.453125" customWidth="1"/>
    <col min="5" max="5" width="19.36328125" customWidth="1"/>
    <col min="6" max="6" width="18.90625" customWidth="1"/>
    <col min="7" max="7" width="17.1796875" customWidth="1"/>
    <col min="8" max="8" width="12.36328125" customWidth="1"/>
    <col min="9" max="9" width="14.90625" customWidth="1"/>
    <col min="13" max="13" width="10.6328125" customWidth="1"/>
    <col min="14" max="14" width="12.453125" bestFit="1" customWidth="1"/>
    <col min="15" max="15" width="12.90625" bestFit="1" customWidth="1"/>
  </cols>
  <sheetData>
    <row r="1" spans="1:16" ht="26.5" customHeight="1" x14ac:dyDescent="0.35">
      <c r="A1" s="23" t="s">
        <v>27</v>
      </c>
      <c r="B1" s="23"/>
      <c r="C1" s="23"/>
      <c r="D1" s="23"/>
    </row>
    <row r="4" spans="1:16" ht="46" customHeight="1" x14ac:dyDescent="0.35">
      <c r="A4" s="14" t="s">
        <v>26</v>
      </c>
      <c r="B4" s="14"/>
      <c r="C4" s="26" t="s">
        <v>25</v>
      </c>
      <c r="D4" s="2">
        <v>0.02</v>
      </c>
    </row>
    <row r="5" spans="1:16" ht="20.5" customHeight="1" x14ac:dyDescent="0.35">
      <c r="C5" s="3" t="s">
        <v>3</v>
      </c>
      <c r="D5" s="2">
        <v>5</v>
      </c>
    </row>
    <row r="6" spans="1:16" ht="30" customHeight="1" x14ac:dyDescent="0.35">
      <c r="C6" s="34" t="s">
        <v>4</v>
      </c>
      <c r="D6" s="10">
        <v>55000</v>
      </c>
    </row>
    <row r="7" spans="1:16" s="33" customFormat="1" ht="43.5" x14ac:dyDescent="0.35">
      <c r="C7" s="34" t="s">
        <v>31</v>
      </c>
      <c r="D7" s="35" t="s">
        <v>32</v>
      </c>
    </row>
    <row r="9" spans="1:16" ht="18.5" x14ac:dyDescent="0.45">
      <c r="L9" s="12"/>
      <c r="M9" s="15" t="s">
        <v>18</v>
      </c>
      <c r="N9" s="16"/>
      <c r="O9" s="16"/>
      <c r="P9" s="17"/>
    </row>
    <row r="10" spans="1:16" s="9" customFormat="1" ht="51.5" customHeight="1" x14ac:dyDescent="0.35">
      <c r="A10" s="4" t="s">
        <v>5</v>
      </c>
      <c r="B10" s="5" t="s">
        <v>6</v>
      </c>
      <c r="C10" s="5" t="s">
        <v>7</v>
      </c>
      <c r="D10" s="6" t="s">
        <v>8</v>
      </c>
      <c r="E10" s="6" t="s">
        <v>9</v>
      </c>
      <c r="F10" s="7" t="s">
        <v>10</v>
      </c>
      <c r="G10" s="7" t="s">
        <v>11</v>
      </c>
      <c r="H10" s="20" t="s">
        <v>12</v>
      </c>
      <c r="I10" s="20" t="s">
        <v>13</v>
      </c>
      <c r="L10" s="13"/>
      <c r="M10" s="5" t="s">
        <v>19</v>
      </c>
      <c r="N10" s="6" t="s">
        <v>20</v>
      </c>
      <c r="O10" s="7" t="s">
        <v>21</v>
      </c>
      <c r="P10" s="8" t="s">
        <v>22</v>
      </c>
    </row>
    <row r="11" spans="1:16" ht="29" x14ac:dyDescent="0.35">
      <c r="A11" s="28" t="s">
        <v>28</v>
      </c>
      <c r="B11" s="10">
        <v>709000</v>
      </c>
      <c r="C11" s="10">
        <v>709000</v>
      </c>
      <c r="D11" s="11">
        <f>C11*$D$4</f>
        <v>14180</v>
      </c>
      <c r="E11" s="10">
        <v>14180</v>
      </c>
      <c r="F11" s="11">
        <f>D11*$D$5</f>
        <v>70900</v>
      </c>
      <c r="G11" s="10">
        <v>70900</v>
      </c>
      <c r="H11" s="11">
        <f>F11-$D$6</f>
        <v>15900</v>
      </c>
      <c r="I11" s="27">
        <v>15900</v>
      </c>
      <c r="M11" s="11">
        <f>B11-C11</f>
        <v>0</v>
      </c>
      <c r="N11" s="11">
        <f>D11-E11</f>
        <v>0</v>
      </c>
      <c r="O11" s="11">
        <f>F11-G11</f>
        <v>0</v>
      </c>
      <c r="P11" s="11">
        <f>H11-I11</f>
        <v>0</v>
      </c>
    </row>
    <row r="12" spans="1:16" x14ac:dyDescent="0.35">
      <c r="A12" s="2" t="s">
        <v>29</v>
      </c>
      <c r="B12" s="29">
        <v>508000</v>
      </c>
      <c r="C12" s="10">
        <v>508000</v>
      </c>
      <c r="D12" s="11">
        <f t="shared" ref="D12:D13" si="0">C12*$D$4</f>
        <v>10160</v>
      </c>
      <c r="E12" s="10">
        <v>10160</v>
      </c>
      <c r="F12" s="11">
        <f t="shared" ref="F12:F13" si="1">D12*$D$5</f>
        <v>50800</v>
      </c>
      <c r="G12" s="10">
        <v>50800</v>
      </c>
      <c r="H12" s="11">
        <f t="shared" ref="H12:H13" si="2">F12-$D$6</f>
        <v>-4200</v>
      </c>
      <c r="I12" s="27">
        <v>-4200</v>
      </c>
      <c r="M12" s="11">
        <f t="shared" ref="M12:M13" si="3">B12-C12</f>
        <v>0</v>
      </c>
      <c r="N12" s="11">
        <f t="shared" ref="N12:N13" si="4">D12-E12</f>
        <v>0</v>
      </c>
      <c r="O12" s="11">
        <f t="shared" ref="O12:O13" si="5">F12-G12</f>
        <v>0</v>
      </c>
      <c r="P12" s="11">
        <f t="shared" ref="P12:P13" si="6">H12-I12</f>
        <v>0</v>
      </c>
    </row>
    <row r="13" spans="1:16" x14ac:dyDescent="0.35">
      <c r="A13" s="2" t="s">
        <v>30</v>
      </c>
      <c r="B13" s="29">
        <v>238000</v>
      </c>
      <c r="C13" s="10">
        <v>238000</v>
      </c>
      <c r="D13" s="11">
        <f t="shared" si="0"/>
        <v>4760</v>
      </c>
      <c r="E13" s="10">
        <v>4760</v>
      </c>
      <c r="F13" s="11">
        <f t="shared" si="1"/>
        <v>23800</v>
      </c>
      <c r="G13" s="10">
        <v>23800</v>
      </c>
      <c r="H13" s="11">
        <f t="shared" si="2"/>
        <v>-31200</v>
      </c>
      <c r="I13" s="27">
        <v>-31200</v>
      </c>
      <c r="M13" s="11">
        <f t="shared" si="3"/>
        <v>0</v>
      </c>
      <c r="N13" s="11">
        <f t="shared" si="4"/>
        <v>0</v>
      </c>
      <c r="O13" s="11">
        <f t="shared" si="5"/>
        <v>0</v>
      </c>
      <c r="P13" s="11">
        <f t="shared" si="6"/>
        <v>0</v>
      </c>
    </row>
    <row r="16" spans="1:16" ht="15.5" x14ac:dyDescent="0.35">
      <c r="A16" s="58"/>
      <c r="B16" s="30"/>
    </row>
    <row r="17" spans="1:9" ht="27" customHeight="1" x14ac:dyDescent="0.35">
      <c r="A17" s="37" t="s">
        <v>54</v>
      </c>
      <c r="B17" s="36"/>
      <c r="C17" s="36"/>
      <c r="D17" s="36"/>
      <c r="E17" s="59"/>
      <c r="I17" s="21"/>
    </row>
    <row r="18" spans="1:9" x14ac:dyDescent="0.35">
      <c r="A18" s="36"/>
      <c r="B18" s="36"/>
      <c r="C18" s="36"/>
      <c r="D18" s="36"/>
    </row>
    <row r="19" spans="1:9" ht="29" customHeight="1" x14ac:dyDescent="0.35">
      <c r="A19" s="51" t="s">
        <v>56</v>
      </c>
      <c r="B19" s="51"/>
      <c r="C19" s="51"/>
      <c r="D19" s="51"/>
    </row>
    <row r="20" spans="1:9" x14ac:dyDescent="0.35">
      <c r="A20" s="51"/>
      <c r="B20" s="51"/>
      <c r="C20" s="51"/>
      <c r="D20" s="51"/>
    </row>
    <row r="21" spans="1:9" ht="72.5" customHeight="1" x14ac:dyDescent="0.35">
      <c r="A21" s="51" t="s">
        <v>57</v>
      </c>
      <c r="B21" s="51"/>
      <c r="C21" s="51"/>
      <c r="D21" s="51"/>
    </row>
  </sheetData>
  <mergeCells count="6">
    <mergeCell ref="A19:D19"/>
    <mergeCell ref="A20:D20"/>
    <mergeCell ref="A21:D21"/>
    <mergeCell ref="A1:D1"/>
    <mergeCell ref="A4:B4"/>
    <mergeCell ref="M9:P9"/>
  </mergeCells>
  <conditionalFormatting sqref="H11:I13">
    <cfRule type="expression" dxfId="2" priority="3">
      <formula>$H$11:$I$13 &lt; 0</formula>
    </cfRule>
    <cfRule type="cellIs" dxfId="1" priority="2" operator="lessThan">
      <formula>0</formula>
    </cfRule>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B1A67-EE0C-453B-8C7F-0EEC72C34F7B}">
  <dimension ref="A1:P21"/>
  <sheetViews>
    <sheetView zoomScale="63" zoomScaleNormal="63" workbookViewId="0">
      <selection activeCell="G23" sqref="G23"/>
    </sheetView>
  </sheetViews>
  <sheetFormatPr defaultRowHeight="14.5" x14ac:dyDescent="0.35"/>
  <cols>
    <col min="1" max="1" width="20.08984375" customWidth="1"/>
    <col min="2" max="2" width="19.6328125" customWidth="1"/>
    <col min="3" max="3" width="21.54296875" customWidth="1"/>
    <col min="4" max="4" width="20.1796875" customWidth="1"/>
    <col min="5" max="5" width="23.08984375" customWidth="1"/>
    <col min="6" max="6" width="22.36328125" customWidth="1"/>
    <col min="7" max="7" width="21.26953125" customWidth="1"/>
    <col min="8" max="8" width="12.6328125" customWidth="1"/>
    <col min="9" max="9" width="10.7265625" customWidth="1"/>
    <col min="13" max="13" width="17.54296875" customWidth="1"/>
    <col min="14" max="14" width="17.1796875" bestFit="1" customWidth="1"/>
    <col min="15" max="15" width="18.08984375" bestFit="1" customWidth="1"/>
    <col min="16" max="16" width="15.453125" bestFit="1" customWidth="1"/>
  </cols>
  <sheetData>
    <row r="1" spans="1:16" ht="26.5" customHeight="1" x14ac:dyDescent="0.35">
      <c r="A1" s="23" t="s">
        <v>0</v>
      </c>
      <c r="B1" s="22"/>
      <c r="C1" s="22"/>
    </row>
    <row r="7" spans="1:16" ht="43.5" x14ac:dyDescent="0.35">
      <c r="A7" s="14" t="s">
        <v>1</v>
      </c>
      <c r="B7" s="14"/>
      <c r="C7" s="1" t="s">
        <v>2</v>
      </c>
      <c r="D7" s="2">
        <v>0.02</v>
      </c>
    </row>
    <row r="8" spans="1:16" x14ac:dyDescent="0.35">
      <c r="C8" s="3" t="s">
        <v>3</v>
      </c>
      <c r="D8" s="2">
        <v>5</v>
      </c>
    </row>
    <row r="9" spans="1:16" x14ac:dyDescent="0.35">
      <c r="C9" s="3" t="s">
        <v>4</v>
      </c>
      <c r="D9" s="2">
        <v>50000</v>
      </c>
    </row>
    <row r="11" spans="1:16" ht="17.5" customHeight="1" x14ac:dyDescent="0.35"/>
    <row r="12" spans="1:16" ht="18.5" x14ac:dyDescent="0.45">
      <c r="L12" s="12"/>
      <c r="M12" s="15" t="s">
        <v>18</v>
      </c>
      <c r="N12" s="16"/>
      <c r="O12" s="16"/>
      <c r="P12" s="17"/>
    </row>
    <row r="13" spans="1:16" s="9" customFormat="1" ht="29" x14ac:dyDescent="0.35">
      <c r="A13" s="4" t="s">
        <v>5</v>
      </c>
      <c r="B13" s="5" t="s">
        <v>6</v>
      </c>
      <c r="C13" s="5" t="s">
        <v>7</v>
      </c>
      <c r="D13" s="6" t="s">
        <v>6</v>
      </c>
      <c r="E13" s="6" t="s">
        <v>9</v>
      </c>
      <c r="F13" s="7" t="s">
        <v>10</v>
      </c>
      <c r="G13" s="7" t="s">
        <v>11</v>
      </c>
      <c r="H13" s="20" t="s">
        <v>12</v>
      </c>
      <c r="I13" s="20" t="s">
        <v>13</v>
      </c>
      <c r="L13" s="13"/>
      <c r="M13" s="5" t="s">
        <v>19</v>
      </c>
      <c r="N13" s="6" t="s">
        <v>20</v>
      </c>
      <c r="O13" s="7" t="s">
        <v>21</v>
      </c>
      <c r="P13" s="8" t="s">
        <v>22</v>
      </c>
    </row>
    <row r="14" spans="1:16" x14ac:dyDescent="0.35">
      <c r="A14" s="2" t="s">
        <v>15</v>
      </c>
      <c r="B14" s="10">
        <v>6920000</v>
      </c>
      <c r="C14" s="10">
        <v>6920000</v>
      </c>
      <c r="D14" s="10">
        <f>B14*$D$7</f>
        <v>138400</v>
      </c>
      <c r="E14" s="10">
        <v>138400</v>
      </c>
      <c r="F14" s="11">
        <f>D14*$D$8</f>
        <v>692000</v>
      </c>
      <c r="G14" s="11">
        <v>692000</v>
      </c>
      <c r="H14" s="11">
        <f>F14-$D$9</f>
        <v>642000</v>
      </c>
      <c r="I14" s="11">
        <v>642000</v>
      </c>
      <c r="L14" s="12"/>
      <c r="M14" s="11">
        <f>B14-C14</f>
        <v>0</v>
      </c>
      <c r="N14" s="11">
        <f>D14-E14</f>
        <v>0</v>
      </c>
      <c r="O14" s="11">
        <f>F14-G14</f>
        <v>0</v>
      </c>
      <c r="P14" s="11">
        <f>H14-I14</f>
        <v>0</v>
      </c>
    </row>
    <row r="15" spans="1:16" x14ac:dyDescent="0.35">
      <c r="A15" s="2" t="s">
        <v>16</v>
      </c>
      <c r="B15" s="10">
        <v>5340000</v>
      </c>
      <c r="C15" s="10">
        <v>5340000</v>
      </c>
      <c r="D15" s="10">
        <f>B15*$D$7</f>
        <v>106800</v>
      </c>
      <c r="E15" s="10">
        <v>106800</v>
      </c>
      <c r="F15" s="11">
        <f>D15*$D$8</f>
        <v>534000</v>
      </c>
      <c r="G15" s="11">
        <v>534000</v>
      </c>
      <c r="H15" s="11">
        <f>F15-$D$9</f>
        <v>484000</v>
      </c>
      <c r="I15" s="11">
        <v>484000</v>
      </c>
      <c r="L15" s="12"/>
      <c r="M15" s="11">
        <f t="shared" ref="M15:M16" si="0">B15-C15</f>
        <v>0</v>
      </c>
      <c r="N15" s="11">
        <f t="shared" ref="N15:N16" si="1">D15-E15</f>
        <v>0</v>
      </c>
      <c r="O15" s="11">
        <f t="shared" ref="O15:O16" si="2">F15-G15</f>
        <v>0</v>
      </c>
      <c r="P15" s="11">
        <f t="shared" ref="P15:P16" si="3">H15-I15</f>
        <v>0</v>
      </c>
    </row>
    <row r="16" spans="1:16" x14ac:dyDescent="0.35">
      <c r="A16" s="2" t="s">
        <v>17</v>
      </c>
      <c r="B16" s="10">
        <v>11150000</v>
      </c>
      <c r="C16" s="10">
        <v>11150000</v>
      </c>
      <c r="D16" s="10">
        <f>B16*$D$7</f>
        <v>223000</v>
      </c>
      <c r="E16" s="10">
        <v>223000</v>
      </c>
      <c r="F16" s="11">
        <f>D16*$D$8</f>
        <v>1115000</v>
      </c>
      <c r="G16" s="11">
        <v>1115000</v>
      </c>
      <c r="H16" s="19">
        <f>F16-$D$9</f>
        <v>1065000</v>
      </c>
      <c r="I16" s="19">
        <v>1065000</v>
      </c>
      <c r="L16" s="12"/>
      <c r="M16" s="11">
        <f t="shared" si="0"/>
        <v>0</v>
      </c>
      <c r="N16" s="11">
        <f t="shared" si="1"/>
        <v>0</v>
      </c>
      <c r="O16" s="11">
        <f t="shared" si="2"/>
        <v>0</v>
      </c>
      <c r="P16" s="11">
        <f t="shared" si="3"/>
        <v>0</v>
      </c>
    </row>
    <row r="20" spans="1:5" x14ac:dyDescent="0.35">
      <c r="A20" s="18" t="s">
        <v>23</v>
      </c>
    </row>
    <row r="21" spans="1:5" ht="61.5" customHeight="1" x14ac:dyDescent="0.35">
      <c r="A21" s="24" t="s">
        <v>24</v>
      </c>
      <c r="B21" s="25"/>
      <c r="C21" s="25"/>
      <c r="D21" s="25"/>
      <c r="E21" s="25"/>
    </row>
  </sheetData>
  <mergeCells count="4">
    <mergeCell ref="A1:C1"/>
    <mergeCell ref="A7:B7"/>
    <mergeCell ref="M12:P12"/>
    <mergeCell ref="A21:E21"/>
  </mergeCells>
  <conditionalFormatting sqref="M14:P16">
    <cfRule type="cellIs" dxfId="4" priority="1" operator="not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69D62-BC15-449D-80C3-C1D754BF783F}">
  <dimension ref="A1:P20"/>
  <sheetViews>
    <sheetView topLeftCell="A5" workbookViewId="0">
      <selection activeCell="K12" sqref="K12"/>
    </sheetView>
  </sheetViews>
  <sheetFormatPr defaultRowHeight="14.5" x14ac:dyDescent="0.35"/>
  <cols>
    <col min="2" max="2" width="9.90625" bestFit="1" customWidth="1"/>
    <col min="3" max="3" width="13.6328125" bestFit="1" customWidth="1"/>
    <col min="4" max="4" width="17.54296875" bestFit="1" customWidth="1"/>
    <col min="5" max="5" width="14.08984375" customWidth="1"/>
    <col min="6" max="6" width="15.90625" customWidth="1"/>
    <col min="7" max="7" width="17.54296875" customWidth="1"/>
    <col min="8" max="8" width="14.54296875" bestFit="1" customWidth="1"/>
  </cols>
  <sheetData>
    <row r="1" spans="1:16" ht="23.5" x14ac:dyDescent="0.55000000000000004">
      <c r="A1" s="40" t="s">
        <v>33</v>
      </c>
      <c r="B1" s="40"/>
      <c r="C1" s="40"/>
      <c r="D1" s="40"/>
      <c r="E1" s="36"/>
      <c r="F1" s="36"/>
      <c r="G1" s="36"/>
      <c r="H1" s="36"/>
      <c r="I1" s="36"/>
      <c r="J1" s="36"/>
      <c r="K1" s="36"/>
      <c r="L1" s="36"/>
      <c r="M1" s="36"/>
      <c r="N1" s="36"/>
      <c r="O1" s="36"/>
      <c r="P1" s="36"/>
    </row>
    <row r="2" spans="1:16" x14ac:dyDescent="0.35">
      <c r="A2" s="36"/>
      <c r="B2" s="36"/>
      <c r="C2" s="36"/>
      <c r="D2" s="36"/>
      <c r="E2" s="36"/>
      <c r="F2" s="36"/>
      <c r="G2" s="36"/>
      <c r="H2" s="36"/>
      <c r="I2" s="36"/>
      <c r="J2" s="36"/>
      <c r="K2" s="36"/>
      <c r="L2" s="36"/>
      <c r="M2" s="36"/>
      <c r="N2" s="36"/>
      <c r="O2" s="36"/>
      <c r="P2" s="36"/>
    </row>
    <row r="3" spans="1:16" x14ac:dyDescent="0.35">
      <c r="A3" s="36"/>
      <c r="B3" s="36"/>
      <c r="C3" s="36"/>
      <c r="D3" s="36"/>
      <c r="E3" s="36"/>
      <c r="F3" s="36"/>
      <c r="G3" s="36"/>
      <c r="H3" s="36"/>
      <c r="I3" s="36"/>
      <c r="J3" s="36"/>
      <c r="K3" s="36"/>
      <c r="L3" s="36"/>
      <c r="M3" s="36"/>
      <c r="N3" s="36"/>
      <c r="O3" s="36"/>
      <c r="P3" s="36"/>
    </row>
    <row r="4" spans="1:16" x14ac:dyDescent="0.35">
      <c r="A4" s="37" t="s">
        <v>34</v>
      </c>
      <c r="B4" s="36"/>
      <c r="C4" s="31" t="s">
        <v>35</v>
      </c>
      <c r="D4" s="38">
        <v>0.02</v>
      </c>
      <c r="E4" s="36"/>
      <c r="F4" s="36"/>
      <c r="G4" s="36"/>
      <c r="H4" s="36"/>
      <c r="I4" s="36"/>
      <c r="J4" s="36"/>
      <c r="K4" s="36"/>
      <c r="L4" s="36"/>
      <c r="M4" s="36"/>
      <c r="N4" s="36"/>
      <c r="O4" s="36"/>
      <c r="P4" s="36"/>
    </row>
    <row r="5" spans="1:16" x14ac:dyDescent="0.35">
      <c r="A5" s="36"/>
      <c r="B5" s="36"/>
      <c r="C5" s="31" t="s">
        <v>36</v>
      </c>
      <c r="D5" s="38">
        <v>5</v>
      </c>
      <c r="E5" s="36"/>
      <c r="F5" s="36"/>
      <c r="G5" s="36"/>
      <c r="H5" s="36"/>
      <c r="I5" s="36"/>
      <c r="J5" s="36"/>
      <c r="K5" s="36"/>
      <c r="L5" s="36"/>
      <c r="M5" s="36"/>
      <c r="N5" s="36"/>
      <c r="O5" s="36"/>
      <c r="P5" s="36"/>
    </row>
    <row r="6" spans="1:16" x14ac:dyDescent="0.35">
      <c r="A6" s="36"/>
      <c r="B6" s="36"/>
      <c r="C6" s="31" t="s">
        <v>37</v>
      </c>
      <c r="D6" s="39">
        <v>130000</v>
      </c>
      <c r="E6" s="36"/>
      <c r="F6" s="36"/>
      <c r="G6" s="36"/>
      <c r="H6" s="36"/>
      <c r="I6" s="36"/>
      <c r="J6" s="36"/>
      <c r="K6" s="36"/>
      <c r="L6" s="36"/>
      <c r="M6" s="36"/>
      <c r="N6" s="36"/>
      <c r="O6" s="36"/>
      <c r="P6" s="36"/>
    </row>
    <row r="7" spans="1:16" x14ac:dyDescent="0.35">
      <c r="A7" s="36"/>
      <c r="B7" s="36"/>
      <c r="C7" s="31" t="s">
        <v>31</v>
      </c>
      <c r="D7" s="32" t="s">
        <v>38</v>
      </c>
      <c r="E7" s="36"/>
      <c r="F7" s="36"/>
      <c r="G7" s="36"/>
      <c r="H7" s="36"/>
      <c r="I7" s="36"/>
      <c r="J7" s="36"/>
      <c r="K7" s="36"/>
      <c r="L7" s="36"/>
      <c r="M7" s="36"/>
      <c r="N7" s="36"/>
      <c r="O7" s="36"/>
      <c r="P7" s="36"/>
    </row>
    <row r="8" spans="1:16" ht="21" customHeight="1" x14ac:dyDescent="0.5">
      <c r="A8" s="41"/>
      <c r="B8" s="41"/>
      <c r="C8" s="43"/>
      <c r="D8" s="43"/>
      <c r="E8" s="41"/>
      <c r="F8" s="41"/>
      <c r="G8" s="41"/>
      <c r="H8" s="41"/>
      <c r="I8" s="41"/>
      <c r="J8" s="41"/>
      <c r="K8" s="41"/>
      <c r="L8" s="44"/>
      <c r="M8" s="45" t="s">
        <v>14</v>
      </c>
      <c r="N8" s="46"/>
      <c r="O8" s="46"/>
      <c r="P8" s="47"/>
    </row>
    <row r="9" spans="1:16" ht="21" customHeight="1" x14ac:dyDescent="0.5">
      <c r="A9" s="42"/>
      <c r="B9" s="42"/>
      <c r="C9" s="42"/>
      <c r="D9" s="42"/>
      <c r="E9" s="42"/>
      <c r="F9" s="42"/>
      <c r="G9" s="42"/>
      <c r="H9" s="42"/>
      <c r="I9" s="42"/>
      <c r="J9" s="41"/>
      <c r="K9" s="41"/>
      <c r="L9" s="44"/>
      <c r="M9" s="48" t="s">
        <v>39</v>
      </c>
      <c r="N9" s="49"/>
      <c r="O9" s="49"/>
      <c r="P9" s="50"/>
    </row>
    <row r="10" spans="1:16" s="33" customFormat="1" ht="58" x14ac:dyDescent="0.35">
      <c r="A10" s="52" t="s">
        <v>5</v>
      </c>
      <c r="B10" s="53" t="s">
        <v>40</v>
      </c>
      <c r="C10" s="53" t="s">
        <v>41</v>
      </c>
      <c r="D10" s="54" t="s">
        <v>42</v>
      </c>
      <c r="E10" s="54" t="s">
        <v>43</v>
      </c>
      <c r="F10" s="55" t="s">
        <v>44</v>
      </c>
      <c r="G10" s="55" t="s">
        <v>45</v>
      </c>
      <c r="H10" s="56" t="s">
        <v>46</v>
      </c>
      <c r="I10" s="56" t="s">
        <v>47</v>
      </c>
      <c r="J10" s="57"/>
      <c r="K10" s="57"/>
      <c r="L10" s="57"/>
      <c r="M10" s="53" t="s">
        <v>48</v>
      </c>
      <c r="N10" s="54" t="s">
        <v>49</v>
      </c>
      <c r="O10" s="55" t="s">
        <v>50</v>
      </c>
      <c r="P10" s="56" t="s">
        <v>51</v>
      </c>
    </row>
    <row r="11" spans="1:16" x14ac:dyDescent="0.35">
      <c r="A11" s="38" t="s">
        <v>17</v>
      </c>
      <c r="B11" s="39">
        <v>11150000</v>
      </c>
      <c r="C11" s="39">
        <v>11150000</v>
      </c>
      <c r="D11" s="39">
        <f>B11*$D$4</f>
        <v>223000</v>
      </c>
      <c r="E11" s="39">
        <v>223000</v>
      </c>
      <c r="F11" s="39">
        <f>D11*$D$5</f>
        <v>1115000</v>
      </c>
      <c r="G11" s="39">
        <v>1115000</v>
      </c>
      <c r="H11" s="39">
        <f>F11-$D$6</f>
        <v>985000</v>
      </c>
      <c r="I11" s="39">
        <v>985000</v>
      </c>
      <c r="J11" s="36"/>
      <c r="K11" s="36"/>
      <c r="L11" s="36"/>
      <c r="M11" s="36" t="s">
        <v>52</v>
      </c>
      <c r="N11" s="36" t="s">
        <v>52</v>
      </c>
      <c r="O11" s="36" t="s">
        <v>52</v>
      </c>
      <c r="P11" s="36" t="s">
        <v>52</v>
      </c>
    </row>
    <row r="12" spans="1:16" x14ac:dyDescent="0.35">
      <c r="A12" s="38" t="s">
        <v>16</v>
      </c>
      <c r="B12" s="39">
        <v>5340000</v>
      </c>
      <c r="C12" s="39">
        <v>5340000</v>
      </c>
      <c r="D12" s="39">
        <f t="shared" ref="D12:D13" si="0">B12*$D$4</f>
        <v>106800</v>
      </c>
      <c r="E12" s="39">
        <v>106800</v>
      </c>
      <c r="F12" s="39">
        <f t="shared" ref="F12:F13" si="1">D12*$D$5</f>
        <v>534000</v>
      </c>
      <c r="G12" s="39">
        <v>534000</v>
      </c>
      <c r="H12" s="39">
        <f t="shared" ref="H12:H13" si="2">F12-$D$6</f>
        <v>404000</v>
      </c>
      <c r="I12" s="39">
        <v>404000</v>
      </c>
      <c r="J12" s="36"/>
      <c r="K12" s="36"/>
      <c r="L12" s="36"/>
      <c r="M12" s="36" t="s">
        <v>52</v>
      </c>
      <c r="N12" s="36" t="s">
        <v>52</v>
      </c>
      <c r="O12" s="36" t="s">
        <v>52</v>
      </c>
      <c r="P12" s="36" t="s">
        <v>52</v>
      </c>
    </row>
    <row r="13" spans="1:16" x14ac:dyDescent="0.35">
      <c r="A13" s="38" t="s">
        <v>53</v>
      </c>
      <c r="B13" s="39">
        <v>14060000</v>
      </c>
      <c r="C13" s="39">
        <v>14060000</v>
      </c>
      <c r="D13" s="39">
        <f t="shared" si="0"/>
        <v>281200</v>
      </c>
      <c r="E13" s="39">
        <v>281200</v>
      </c>
      <c r="F13" s="39">
        <f t="shared" si="1"/>
        <v>1406000</v>
      </c>
      <c r="G13" s="39">
        <v>1406000</v>
      </c>
      <c r="H13" s="39">
        <f t="shared" si="2"/>
        <v>1276000</v>
      </c>
      <c r="I13" s="39">
        <v>1276000</v>
      </c>
      <c r="J13" s="36"/>
      <c r="K13" s="36"/>
      <c r="L13" s="36"/>
      <c r="M13" s="36" t="s">
        <v>52</v>
      </c>
      <c r="N13" s="36" t="s">
        <v>52</v>
      </c>
      <c r="O13" s="36" t="s">
        <v>52</v>
      </c>
      <c r="P13" s="36" t="s">
        <v>52</v>
      </c>
    </row>
    <row r="14" spans="1:16" x14ac:dyDescent="0.35">
      <c r="A14" s="36"/>
      <c r="B14" s="36"/>
      <c r="C14" s="36"/>
      <c r="D14" s="36"/>
      <c r="E14" s="36"/>
      <c r="F14" s="36"/>
      <c r="G14" s="36"/>
      <c r="H14" s="36"/>
      <c r="I14" s="36"/>
      <c r="J14" s="36"/>
      <c r="K14" s="36"/>
      <c r="L14" s="36"/>
      <c r="M14" s="36"/>
      <c r="N14" s="36"/>
      <c r="O14" s="36"/>
      <c r="P14" s="36"/>
    </row>
    <row r="15" spans="1:16" x14ac:dyDescent="0.35">
      <c r="A15" s="36"/>
      <c r="B15" s="36"/>
      <c r="C15" s="36"/>
      <c r="D15" s="36"/>
      <c r="E15" s="36"/>
      <c r="F15" s="36"/>
      <c r="G15" s="36"/>
      <c r="H15" s="36"/>
      <c r="I15" s="36"/>
      <c r="J15" s="36"/>
      <c r="K15" s="36"/>
      <c r="L15" s="36"/>
      <c r="M15" s="36"/>
      <c r="N15" s="36"/>
      <c r="O15" s="36"/>
      <c r="P15" s="36"/>
    </row>
    <row r="16" spans="1:16" x14ac:dyDescent="0.35">
      <c r="A16" s="36"/>
      <c r="B16" s="36"/>
      <c r="C16" s="36"/>
      <c r="D16" s="36"/>
      <c r="E16" s="36"/>
      <c r="F16" s="36"/>
      <c r="G16" s="36"/>
      <c r="H16" s="36"/>
      <c r="I16" s="36"/>
      <c r="J16" s="36"/>
      <c r="K16" s="36"/>
      <c r="L16" s="36"/>
      <c r="M16" s="36"/>
      <c r="N16" s="36"/>
      <c r="O16" s="36"/>
      <c r="P16" s="36"/>
    </row>
    <row r="17" spans="1:16" x14ac:dyDescent="0.35">
      <c r="A17" s="36"/>
      <c r="B17" s="36"/>
      <c r="C17" s="36"/>
      <c r="D17" s="36"/>
      <c r="E17" s="36"/>
      <c r="F17" s="36"/>
      <c r="G17" s="36"/>
      <c r="H17" s="36"/>
      <c r="I17" s="36"/>
      <c r="J17" s="36"/>
      <c r="K17" s="36"/>
      <c r="L17" s="36"/>
      <c r="M17" s="36"/>
      <c r="N17" s="36"/>
      <c r="O17" s="36"/>
      <c r="P17" s="36"/>
    </row>
    <row r="18" spans="1:16" x14ac:dyDescent="0.35">
      <c r="A18" s="37" t="s">
        <v>54</v>
      </c>
      <c r="B18" s="36"/>
      <c r="C18" s="36"/>
      <c r="D18" s="36"/>
      <c r="E18" s="36"/>
      <c r="F18" s="36"/>
      <c r="G18" s="36"/>
      <c r="H18" s="36"/>
      <c r="I18" s="36"/>
      <c r="J18" s="36"/>
      <c r="K18" s="36"/>
      <c r="L18" s="36"/>
      <c r="M18" s="36"/>
      <c r="N18" s="36"/>
      <c r="O18" s="36"/>
      <c r="P18" s="36"/>
    </row>
    <row r="19" spans="1:16" x14ac:dyDescent="0.35">
      <c r="A19" s="36"/>
      <c r="B19" s="36"/>
      <c r="C19" s="36"/>
      <c r="D19" s="36"/>
      <c r="E19" s="36"/>
      <c r="F19" s="36"/>
      <c r="G19" s="36"/>
      <c r="H19" s="36"/>
      <c r="I19" s="36"/>
      <c r="J19" s="36"/>
      <c r="K19" s="36"/>
      <c r="L19" s="36"/>
      <c r="M19" s="36"/>
      <c r="N19" s="36"/>
      <c r="O19" s="36"/>
      <c r="P19" s="36"/>
    </row>
    <row r="20" spans="1:16" ht="130.5" customHeight="1" x14ac:dyDescent="0.35">
      <c r="A20" s="51" t="s">
        <v>55</v>
      </c>
      <c r="B20" s="51"/>
      <c r="C20" s="51"/>
      <c r="D20" s="51"/>
      <c r="E20" s="36"/>
      <c r="F20" s="36"/>
      <c r="G20" s="36"/>
      <c r="H20" s="36"/>
      <c r="I20" s="36"/>
      <c r="J20" s="36"/>
      <c r="K20" s="36"/>
      <c r="L20" s="36"/>
      <c r="M20" s="36"/>
      <c r="N20" s="36"/>
      <c r="O20" s="36"/>
      <c r="P20" s="36"/>
    </row>
  </sheetData>
  <mergeCells count="16">
    <mergeCell ref="L8:L9"/>
    <mergeCell ref="M8:P8"/>
    <mergeCell ref="M9:P9"/>
    <mergeCell ref="A20:D20"/>
    <mergeCell ref="F8:F9"/>
    <mergeCell ref="G8:G9"/>
    <mergeCell ref="H8:H9"/>
    <mergeCell ref="I8:I9"/>
    <mergeCell ref="J8:J9"/>
    <mergeCell ref="K8:K9"/>
    <mergeCell ref="A1:D1"/>
    <mergeCell ref="A8:A9"/>
    <mergeCell ref="B8:B9"/>
    <mergeCell ref="C8:C9"/>
    <mergeCell ref="D8:D9"/>
    <mergeCell ref="E8:E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 Videos Analysis</vt:lpstr>
      <vt:lpstr>Total Subscriber Analysis</vt:lpstr>
      <vt:lpstr>Total View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Oluwajoba Olaobaju</dc:creator>
  <cp:lastModifiedBy>Oluwajoba Olaobaju</cp:lastModifiedBy>
  <dcterms:created xsi:type="dcterms:W3CDTF">2024-10-02T10:55:20Z</dcterms:created>
  <dcterms:modified xsi:type="dcterms:W3CDTF">2024-10-04T10:12:18Z</dcterms:modified>
</cp:coreProperties>
</file>