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8_{966CC86E-94D2-44F2-AE75-97D54E863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S33" i="1"/>
  <c r="N24" i="1"/>
  <c r="N23" i="1"/>
  <c r="N22" i="1"/>
  <c r="N21" i="1"/>
  <c r="N20" i="1"/>
  <c r="N19" i="1"/>
  <c r="N18" i="1"/>
  <c r="N17" i="1"/>
  <c r="N13" i="1"/>
  <c r="N16" i="1"/>
  <c r="N15" i="1"/>
  <c r="N11" i="1"/>
  <c r="N10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11" i="1"/>
  <c r="F13" i="1"/>
  <c r="D12" i="1" l="1"/>
  <c r="D11" i="1"/>
</calcChain>
</file>

<file path=xl/sharedStrings.xml><?xml version="1.0" encoding="utf-8"?>
<sst xmlns="http://schemas.openxmlformats.org/spreadsheetml/2006/main" count="17" uniqueCount="15">
  <si>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</si>
  <si>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</si>
  <si>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</si>
  <si>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</si>
  <si>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</si>
  <si>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</si>
  <si>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</si>
  <si>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</si>
  <si>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</si>
  <si>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</si>
  <si>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</si>
  <si>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Bin</t>
  </si>
  <si>
    <t>Frequency</t>
  </si>
  <si>
    <t>SKEW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</si>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</sst>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invertIfNegative val="0"/>
          <c:cat>
            <c:numRef>
              <c:f>Skewness!$F$30:$F$41</c:f>
              <c:numCache>
                <c:formatCode>General</c:formatCode>
                <c:ptCount val="12"/>
                <c:pt idx="0">
                  <c:v>129.19999999999999</c:v>
                </c:pt>
                <c:pt idx="1">
                  <c:v>211.39999999999998</c:v>
                </c:pt>
                <c:pt idx="2">
                  <c:v>293.59999999999997</c:v>
                </c:pt>
                <c:pt idx="3">
                  <c:v>375.79999999999995</c:v>
                </c:pt>
                <c:pt idx="4">
                  <c:v>457.99999999999994</c:v>
                </c:pt>
                <c:pt idx="5">
                  <c:v>540.19999999999993</c:v>
                </c:pt>
                <c:pt idx="6">
                  <c:v>622.4</c:v>
                </c:pt>
                <c:pt idx="7">
                  <c:v>704.6</c:v>
                </c:pt>
                <c:pt idx="8">
                  <c:v>786.80000000000007</c:v>
                </c:pt>
                <c:pt idx="9">
                  <c:v>869.00000000000011</c:v>
                </c:pt>
                <c:pt idx="10">
                  <c:v>951.20000000000016</c:v>
                </c:pt>
              </c:numCache>
            </c:numRef>
          </c:cat>
          <c:val>
            <c:numRef>
              <c:f>Skewness!$G$30:$G$41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A-451A-974D-B3A81DD8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189887"/>
        <c:axId val="60190303"/>
      </c:barChart>
      <c:catAx>
        <c:axId val="6018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2">
                <a:lumMod val="60000"/>
                <a:lumOff val="40000"/>
              </a:schemeClr>
            </a:solidFill>
          </a:ln>
        </c:spPr>
        <c:crossAx val="60190303"/>
        <c:crosses val="autoZero"/>
        <c:auto val="1"/>
        <c:lblAlgn val="ctr"/>
        <c:lblOffset val="100"/>
        <c:noMultiLvlLbl val="0"/>
      </c:catAx>
      <c:valAx>
        <c:axId val="6019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98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invertIfNegative val="0"/>
          <c:cat>
            <c:numRef>
              <c:f>Skewness!$N$28:$N$38</c:f>
              <c:numCache>
                <c:formatCode>General</c:formatCode>
                <c:ptCount val="11"/>
                <c:pt idx="0">
                  <c:v>206.6</c:v>
                </c:pt>
                <c:pt idx="1">
                  <c:v>294.2</c:v>
                </c:pt>
                <c:pt idx="2">
                  <c:v>381.79999999999995</c:v>
                </c:pt>
                <c:pt idx="3">
                  <c:v>469.4</c:v>
                </c:pt>
                <c:pt idx="4">
                  <c:v>557</c:v>
                </c:pt>
                <c:pt idx="5">
                  <c:v>644.6</c:v>
                </c:pt>
                <c:pt idx="6">
                  <c:v>732.2</c:v>
                </c:pt>
                <c:pt idx="7">
                  <c:v>819.80000000000007</c:v>
                </c:pt>
                <c:pt idx="8">
                  <c:v>907.40000000000009</c:v>
                </c:pt>
                <c:pt idx="9">
                  <c:v>995.00000000000011</c:v>
                </c:pt>
              </c:numCache>
            </c:numRef>
          </c:cat>
          <c:val>
            <c:numRef>
              <c:f>Skewness!$O$28:$O$38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EA5-9F3A-3ECEE165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2258527"/>
        <c:axId val="602256863"/>
      </c:barChart>
      <c:catAx>
        <c:axId val="60225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2256863"/>
        <c:crosses val="autoZero"/>
        <c:auto val="1"/>
        <c:lblAlgn val="ctr"/>
        <c:lblOffset val="100"/>
        <c:noMultiLvlLbl val="0"/>
      </c:catAx>
      <c:valAx>
        <c:axId val="602256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585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41</xdr:row>
      <xdr:rowOff>106680</xdr:rowOff>
    </xdr:from>
    <xdr:to>
      <xdr:col>11</xdr:col>
      <xdr:colOff>205740</xdr:colOff>
      <xdr:row>59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B3F8A-3247-DF3D-F916-0A49B8FB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11</xdr:row>
      <xdr:rowOff>91440</xdr:rowOff>
    </xdr:from>
    <xdr:to>
      <xdr:col>24</xdr:col>
      <xdr:colOff>121920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C0371-1195-ECA6-9FBF-448B17E0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2"/>
  <sheetViews>
    <sheetView tabSelected="1" topLeftCell="C34" workbookViewId="0">
      <selection activeCell="N50" sqref="N50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8" width="8.88671875" style="1"/>
    <col min="19" max="19" width="9.77734375" style="1" bestFit="1" customWidth="1"/>
    <col min="20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  <c r="N10" s="1">
        <f>MAX(L10:L39)</f>
        <v>995</v>
      </c>
    </row>
    <row r="11" spans="2:15" ht="12" x14ac:dyDescent="0.25">
      <c r="B11" s="1">
        <v>869</v>
      </c>
      <c r="D11" s="2">
        <f>MAX(B10:B39)</f>
        <v>870</v>
      </c>
      <c r="E11" s="5"/>
      <c r="F11" s="1">
        <f>(D11-D12)/F12</f>
        <v>82.2</v>
      </c>
      <c r="L11" s="1">
        <v>760</v>
      </c>
      <c r="N11" s="2">
        <f>MIN(L10:L39)</f>
        <v>119</v>
      </c>
      <c r="O11" s="5"/>
    </row>
    <row r="12" spans="2:15" x14ac:dyDescent="0.2">
      <c r="B12" s="1">
        <v>220</v>
      </c>
      <c r="D12" s="1">
        <f>MIN(B10:B39)</f>
        <v>48</v>
      </c>
      <c r="F12" s="1">
        <v>10</v>
      </c>
      <c r="L12" s="1">
        <v>495</v>
      </c>
      <c r="N12" s="1">
        <v>10</v>
      </c>
    </row>
    <row r="13" spans="2:15" x14ac:dyDescent="0.2">
      <c r="B13" s="1">
        <v>654</v>
      </c>
      <c r="F13" s="1">
        <f>-F1</f>
        <v>0</v>
      </c>
      <c r="L13" s="1">
        <v>678</v>
      </c>
      <c r="N13" s="1">
        <f>(N10-N11)/N12</f>
        <v>87.6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F15" s="1">
        <f>D15+F11</f>
        <v>82.2</v>
      </c>
      <c r="L15" s="1">
        <v>415</v>
      </c>
      <c r="N15" s="1">
        <f>N11+N13</f>
        <v>206.6</v>
      </c>
    </row>
    <row r="16" spans="2:15" x14ac:dyDescent="0.2">
      <c r="B16" s="1">
        <v>420</v>
      </c>
      <c r="F16" s="1">
        <f>F15+F11</f>
        <v>164.4</v>
      </c>
      <c r="L16" s="1">
        <v>370</v>
      </c>
      <c r="N16" s="1">
        <f>N15+N13</f>
        <v>294.2</v>
      </c>
    </row>
    <row r="17" spans="2:15" x14ac:dyDescent="0.2">
      <c r="B17" s="1">
        <v>121</v>
      </c>
      <c r="F17" s="1">
        <f>F16+F11</f>
        <v>246.60000000000002</v>
      </c>
      <c r="L17" s="1">
        <v>659</v>
      </c>
      <c r="N17" s="1">
        <f>N16+N13</f>
        <v>381.79999999999995</v>
      </c>
    </row>
    <row r="18" spans="2:15" x14ac:dyDescent="0.2">
      <c r="B18" s="1">
        <v>428</v>
      </c>
      <c r="F18" s="1">
        <f>F17+F11</f>
        <v>328.8</v>
      </c>
      <c r="L18" s="1">
        <v>119</v>
      </c>
      <c r="N18" s="1">
        <f>N17+N13</f>
        <v>469.4</v>
      </c>
    </row>
    <row r="19" spans="2:15" x14ac:dyDescent="0.2">
      <c r="B19" s="1">
        <v>865</v>
      </c>
      <c r="F19" s="1">
        <f>F18+F11</f>
        <v>411</v>
      </c>
      <c r="L19" s="1">
        <v>288</v>
      </c>
      <c r="N19" s="1">
        <f>N18+N13</f>
        <v>557</v>
      </c>
    </row>
    <row r="20" spans="2:15" x14ac:dyDescent="0.2">
      <c r="B20" s="1">
        <v>799</v>
      </c>
      <c r="F20" s="1">
        <f>F19+F11</f>
        <v>493.2</v>
      </c>
      <c r="L20" s="1">
        <v>241</v>
      </c>
      <c r="N20" s="1">
        <f>N19+N13</f>
        <v>644.6</v>
      </c>
    </row>
    <row r="21" spans="2:15" x14ac:dyDescent="0.2">
      <c r="B21" s="1">
        <v>405</v>
      </c>
      <c r="F21" s="1">
        <f>F20+F11</f>
        <v>575.4</v>
      </c>
      <c r="L21" s="1">
        <v>787</v>
      </c>
      <c r="N21" s="1">
        <f>N20+N13</f>
        <v>732.2</v>
      </c>
    </row>
    <row r="22" spans="2:15" x14ac:dyDescent="0.2">
      <c r="B22" s="1">
        <v>230</v>
      </c>
      <c r="F22" s="1">
        <f>F21+F11</f>
        <v>657.6</v>
      </c>
      <c r="L22" s="1">
        <v>522</v>
      </c>
      <c r="N22" s="1">
        <f>N21+N13</f>
        <v>819.80000000000007</v>
      </c>
    </row>
    <row r="23" spans="2:15" x14ac:dyDescent="0.2">
      <c r="B23" s="1">
        <v>670</v>
      </c>
      <c r="F23" s="1">
        <f>F22+F11</f>
        <v>739.80000000000007</v>
      </c>
      <c r="L23" s="1">
        <v>207</v>
      </c>
      <c r="N23" s="1">
        <f>N22+N13</f>
        <v>907.40000000000009</v>
      </c>
    </row>
    <row r="24" spans="2:15" x14ac:dyDescent="0.2">
      <c r="B24" s="1">
        <v>870</v>
      </c>
      <c r="F24" s="1">
        <f>F23+F11</f>
        <v>822.00000000000011</v>
      </c>
      <c r="L24" s="1">
        <v>160</v>
      </c>
      <c r="N24" s="1">
        <f>N23+N13</f>
        <v>995.00000000000011</v>
      </c>
    </row>
    <row r="25" spans="2:15" x14ac:dyDescent="0.2">
      <c r="B25" s="1">
        <v>366</v>
      </c>
      <c r="F25" s="1">
        <f>F24+F11</f>
        <v>904.20000000000016</v>
      </c>
      <c r="L25" s="1">
        <v>526</v>
      </c>
    </row>
    <row r="26" spans="2:15" ht="12" thickBot="1" x14ac:dyDescent="0.25">
      <c r="B26" s="1">
        <v>99</v>
      </c>
      <c r="L26" s="1">
        <v>656</v>
      </c>
    </row>
    <row r="27" spans="2:15" ht="14.4" x14ac:dyDescent="0.3">
      <c r="B27" s="1">
        <v>55</v>
      </c>
      <c r="L27" s="1">
        <v>848</v>
      </c>
      <c r="N27" s="9" t="s">
        <v>11</v>
      </c>
      <c r="O27" s="9" t="s">
        <v>12</v>
      </c>
    </row>
    <row r="28" spans="2:15" ht="15" thickBot="1" x14ac:dyDescent="0.35">
      <c r="B28" s="1">
        <v>489</v>
      </c>
      <c r="L28" s="1">
        <v>720</v>
      </c>
      <c r="N28" s="6">
        <v>206.6</v>
      </c>
      <c r="O28" s="7">
        <v>2</v>
      </c>
    </row>
    <row r="29" spans="2:15" ht="14.4" x14ac:dyDescent="0.3">
      <c r="B29" s="1">
        <v>312</v>
      </c>
      <c r="F29" s="9" t="s">
        <v>11</v>
      </c>
      <c r="G29" s="9" t="s">
        <v>12</v>
      </c>
      <c r="L29" s="1">
        <v>676</v>
      </c>
      <c r="N29" s="6">
        <v>294.2</v>
      </c>
      <c r="O29" s="7">
        <v>3</v>
      </c>
    </row>
    <row r="30" spans="2:15" ht="14.4" x14ac:dyDescent="0.3">
      <c r="B30" s="1">
        <v>493</v>
      </c>
      <c r="F30" s="6">
        <v>129.19999999999999</v>
      </c>
      <c r="G30" s="7">
        <v>7</v>
      </c>
      <c r="L30" s="1">
        <v>581</v>
      </c>
      <c r="N30" s="6">
        <v>381.79999999999995</v>
      </c>
      <c r="O30" s="7">
        <v>1</v>
      </c>
    </row>
    <row r="31" spans="2:15" ht="14.4" x14ac:dyDescent="0.3">
      <c r="B31" s="1">
        <v>163</v>
      </c>
      <c r="F31" s="6">
        <v>211.39999999999998</v>
      </c>
      <c r="G31" s="7">
        <v>3</v>
      </c>
      <c r="L31" s="1">
        <v>929</v>
      </c>
      <c r="N31" s="6">
        <v>469.4</v>
      </c>
      <c r="O31" s="7">
        <v>1</v>
      </c>
    </row>
    <row r="32" spans="2:15" ht="14.4" x14ac:dyDescent="0.3">
      <c r="B32" s="1">
        <v>221</v>
      </c>
      <c r="F32" s="6">
        <v>293.59999999999997</v>
      </c>
      <c r="G32" s="7">
        <v>4</v>
      </c>
      <c r="L32" s="1">
        <v>653</v>
      </c>
      <c r="N32" s="6">
        <v>557</v>
      </c>
      <c r="O32" s="7">
        <v>4</v>
      </c>
    </row>
    <row r="33" spans="2:19" ht="14.4" x14ac:dyDescent="0.3">
      <c r="B33" s="1">
        <v>84</v>
      </c>
      <c r="F33" s="6">
        <v>375.79999999999995</v>
      </c>
      <c r="G33" s="7">
        <v>3</v>
      </c>
      <c r="L33" s="1">
        <v>661</v>
      </c>
      <c r="N33" s="6">
        <v>644.6</v>
      </c>
      <c r="O33" s="7">
        <v>3</v>
      </c>
      <c r="R33" s="1" t="s">
        <v>13</v>
      </c>
      <c r="S33" s="5">
        <f>SKEW(L10:L39)</f>
        <v>-0.37064131089909302</v>
      </c>
    </row>
    <row r="34" spans="2:19" ht="14.4" x14ac:dyDescent="0.3">
      <c r="B34" s="1">
        <v>144</v>
      </c>
      <c r="F34" s="6">
        <v>457.99999999999994</v>
      </c>
      <c r="G34" s="7">
        <v>3</v>
      </c>
      <c r="L34" s="1">
        <v>770</v>
      </c>
      <c r="N34" s="6">
        <v>732.2</v>
      </c>
      <c r="O34" s="7">
        <v>7</v>
      </c>
    </row>
    <row r="35" spans="2:19" ht="14.4" x14ac:dyDescent="0.3">
      <c r="B35" s="1">
        <v>48</v>
      </c>
      <c r="F35" s="6">
        <v>540.19999999999993</v>
      </c>
      <c r="G35" s="7">
        <v>3</v>
      </c>
      <c r="L35" s="1">
        <v>800</v>
      </c>
      <c r="N35" s="6">
        <v>819.80000000000007</v>
      </c>
      <c r="O35" s="7">
        <v>4</v>
      </c>
    </row>
    <row r="36" spans="2:19" ht="14.4" x14ac:dyDescent="0.3">
      <c r="B36" s="1">
        <v>375</v>
      </c>
      <c r="F36" s="6">
        <v>622.4</v>
      </c>
      <c r="G36" s="7">
        <v>0</v>
      </c>
      <c r="L36" s="1">
        <v>529</v>
      </c>
      <c r="N36" s="6">
        <v>907.40000000000009</v>
      </c>
      <c r="O36" s="7">
        <v>1</v>
      </c>
    </row>
    <row r="37" spans="2:19" ht="14.4" x14ac:dyDescent="0.3">
      <c r="B37" s="1">
        <v>86</v>
      </c>
      <c r="F37" s="6">
        <v>704.6</v>
      </c>
      <c r="G37" s="7">
        <v>3</v>
      </c>
      <c r="L37" s="1">
        <v>975</v>
      </c>
      <c r="N37" s="6">
        <v>995.00000000000011</v>
      </c>
      <c r="O37" s="7">
        <v>4</v>
      </c>
    </row>
    <row r="38" spans="2:19" ht="15" thickBot="1" x14ac:dyDescent="0.35">
      <c r="B38" s="1">
        <v>168</v>
      </c>
      <c r="F38" s="6">
        <v>786.80000000000007</v>
      </c>
      <c r="G38" s="7">
        <v>0</v>
      </c>
      <c r="L38" s="1">
        <v>995</v>
      </c>
      <c r="N38" s="8"/>
      <c r="O38" s="8"/>
    </row>
    <row r="39" spans="2:19" ht="14.4" x14ac:dyDescent="0.3">
      <c r="B39" s="1">
        <v>100</v>
      </c>
      <c r="F39" s="6">
        <v>869.00000000000011</v>
      </c>
      <c r="G39" s="7">
        <v>3</v>
      </c>
      <c r="L39" s="1">
        <v>947</v>
      </c>
    </row>
    <row r="40" spans="2:19" ht="14.4" x14ac:dyDescent="0.3">
      <c r="F40" s="6">
        <v>951.20000000000016</v>
      </c>
      <c r="G40" s="7">
        <v>1</v>
      </c>
    </row>
    <row r="41" spans="2:19" ht="15" thickBot="1" x14ac:dyDescent="0.35">
      <c r="F41" s="8"/>
      <c r="G41" s="8"/>
    </row>
    <row r="62" spans="3:4" x14ac:dyDescent="0.2">
      <c r="C62" s="1" t="s">
        <v>14</v>
      </c>
      <c r="D62" s="5">
        <f>SKEW(B10:B39)</f>
        <v>0.63098801196505716</v>
      </c>
    </row>
  </sheetData>
  <sortState xmlns:xlrd2="http://schemas.microsoft.com/office/spreadsheetml/2017/richdata2" ref="N28:N37">
    <sortCondition ref="N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2023-02-04T22:31:11Z</dcterms:modified>
</cp:coreProperties>
</file>