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ikeol\OneDrive\Documents\"/>
    </mc:Choice>
  </mc:AlternateContent>
  <xr:revisionPtr revIDLastSave="0" documentId="13_ncr:1_{217985BD-EAE2-480C-BC33-29CB5428C19F}" xr6:coauthVersionLast="47" xr6:coauthVersionMax="47" xr10:uidLastSave="{00000000-0000-0000-0000-000000000000}"/>
  <bookViews>
    <workbookView xWindow="-120" yWindow="-120" windowWidth="20730" windowHeight="11760" activeTab="2" xr2:uid="{DF9B9688-F7E7-4424-86E2-9D466A390BBB}"/>
  </bookViews>
  <sheets>
    <sheet name="Data" sheetId="1" r:id="rId1"/>
    <sheet name="KPI" sheetId="2" r:id="rId2"/>
    <sheet name="Dashboard" sheetId="3" r:id="rId3"/>
  </sheets>
  <definedNames>
    <definedName name="_xlnm._FilterDatabase" localSheetId="0" hidden="1">Data!$A$1:$O$188</definedName>
    <definedName name="Slicer_WHO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2" l="1"/>
  <c r="B10" i="2"/>
  <c r="B6" i="2"/>
  <c r="B2" i="2"/>
  <c r="C6" i="2" l="1"/>
  <c r="C2" i="2"/>
  <c r="E2" i="2" l="1"/>
  <c r="E6" i="2"/>
</calcChain>
</file>

<file path=xl/sharedStrings.xml><?xml version="1.0" encoding="utf-8"?>
<sst xmlns="http://schemas.openxmlformats.org/spreadsheetml/2006/main" count="440" uniqueCount="220">
  <si>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</si>
  <si>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</si>
  <si>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</si>
  <si>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</si>
  <si>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</si>
  <si>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</si>
  <si>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</si>
  <si>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</si>
  <si>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</si>
  <si>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</si>
  <si>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</si>
  <si>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</si>
  <si>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</si>
  <si>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</si>
  <si>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</si>
  <si>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</si>
  <si>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</si>
  <si>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</si>
  <si>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</si>
  <si>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</si>
  <si>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</si>
  <si>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</si>
  <si>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</si>
  <si>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</si>
  <si>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</si>
  <si>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</si>
  <si>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</si>
  <si>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</si>
  <si>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</si>
  <si>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</si>
  <si>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</si>
  <si>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</si>
  <si>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</si>
  <si>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</si>
  <si>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</si>
  <si>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</si>
  <si>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</si>
  <si>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</si>
  <si>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</si>
  <si>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</si>
  <si>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</si>
  <si>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</si>
  <si>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</si>
  <si>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</si>
  <si>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</si>
  <si>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</si>
  <si>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</si>
  <si>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</si>
  <si>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</si>
  <si>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</si>
  <si>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</si>
  <si>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</si>
  <si>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</si>
  <si>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</si>
  <si>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</si>
  <si>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</si>
  <si>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</si>
  <si>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</si>
  <si>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</si>
  <si>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</si>
  <si>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</si>
  <si>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</si>
  <si>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</si>
  <si>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</si>
  <si>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</si>
  <si>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</si>
  <si>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</si>
  <si>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</si>
  <si>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</si>
  <si>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</si>
  <si>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</si>
  <si>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</si>
  <si>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</si>
  <si>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</si>
  <si>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</si>
  <si>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</si>
  <si>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</si>
  <si>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</si>
  <si>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</si>
  <si>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</si>
  <si>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</si>
  <si>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</si>
  <si>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</si>
  <si>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</si>
  <si>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</si>
  <si>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</si>
  <si>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</si>
  <si>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</si>
  <si>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</si>
  <si>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</si>
  <si>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</si>
  <si>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</si>
  <si>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</si>
  <si>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</si>
  <si>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</si>
  <si>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</si>
  <si>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</si>
  <si>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</si>
  <si>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</si>
  <si>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</si>
  <si>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</si>
  <si>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</si>
  <si>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</si>
  <si>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</si>
  <si>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</si>
  <si>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</si>
  <si>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</si>
  <si>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</si>
  <si>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</si>
  <si>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</si>
  <si>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</si>
  <si>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</si>
  <si>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</si>
  <si>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</si>
  <si>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</si>
  <si>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</si>
  <si>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</si>
  <si>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</si>
  <si>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</si>
  <si>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</si>
  <si>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</si>
  <si>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</si>
  <si>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</si>
  <si>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</si>
  <si>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</si>
  <si>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</si>
  <si>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</si>
  <si>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</si>
  <si>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</si>
  <si>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</si>
  <si>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</si>
  <si>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</si>
  <si>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</si>
  <si>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</si>
  <si>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</si>
  <si>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</si>
  <si>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</si>
  <si>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</si>
  <si>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</si>
  <si>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</si>
  <si>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</si>
  <si>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</si>
  <si>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</si>
  <si>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</si>
  <si>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</si>
  <si>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</si>
  <si>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</si>
  <si>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</si>
  <si>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</si>
  <si>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</si>
  <si>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</si>
  <si>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</si>
  <si>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</si>
  <si>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</si>
  <si>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</si>
  <si>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</si>
  <si>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</si>
  <si>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</si>
  <si>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</si>
  <si>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</si>
  <si>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</si>
  <si>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</si>
  <si>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</si>
  <si>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</si>
  <si>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</si>
  <si>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</si>
  <si>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</si>
  <si>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</si>
  <si>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</si>
  <si>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</si>
  <si>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</si>
  <si>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</si>
  <si>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</si>
  <si>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</si>
  <si>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</si>
  <si>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</si>
  <si>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</si>
  <si>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</si>
  <si>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</si>
  <si>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</si>
  <si>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</si>
  <si>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</si>
  <si>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</si>
  <si>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</si>
  <si>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</si>
  <si>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</si>
  <si>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</si>
  <si>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</si>
  <si>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</si>
  <si>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</si>
  <si>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</si>
  <si>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</si>
  <si>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</si>
  <si>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</si>
  <si>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</si>
  <si>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</si>
  <si>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</si>
  <si>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</si>
  <si>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</si>
  <si>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</si>
  <si>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</si>
  <si>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</si>
  <si>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</si>
  <si>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</si>
  <si>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</si>
  <si>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</si>
  <si>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</si>
  <si>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</si>
  <si>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</si>
  <si>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Sum of Confirmed</t>
  </si>
  <si>
    <t>Sum of Deaths</t>
  </si>
  <si>
    <t>Sum of Recovered</t>
  </si>
  <si>
    <t>Sum of Active</t>
  </si>
  <si>
    <t>Row Labels</t>
  </si>
  <si>
    <t>(blank)</t>
  </si>
  <si>
    <t>Grand Total</t>
  </si>
  <si>
    <t>Recovered Case Rate</t>
  </si>
  <si>
    <t>Death Case Rate</t>
  </si>
  <si>
    <t>Sum of Deaths / 100 Cases</t>
  </si>
  <si>
    <t>Sum of 1 week %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</si>
</sst>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1"/>
      <color indexed="8"/>
      <name val="Calibri"/>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NumberFormat="1" applyFont="1" applyFill="1" applyBorder="1" applyAlignment="1" applyProtection="1">
      <alignment vertical="center"/>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931142479537097E-2"/>
          <c:y val="0.32235915859656517"/>
          <c:w val="0.85454542930442801"/>
          <c:h val="0.4712057387555709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71-479D-93EB-3A469B30E1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71-479D-93EB-3A469B30E1E6}"/>
              </c:ext>
            </c:extLst>
          </c:dPt>
          <c:val>
            <c:numRef>
              <c:f>(KPI!$E$2,KPI!$E$6)</c:f>
              <c:numCache>
                <c:formatCode>General</c:formatCode>
                <c:ptCount val="2"/>
                <c:pt idx="0">
                  <c:v>57.45</c:v>
                </c:pt>
                <c:pt idx="1">
                  <c:v>3.97</c:v>
                </c:pt>
              </c:numCache>
            </c:numRef>
          </c:val>
          <c:extLst>
            <c:ext xmlns:c16="http://schemas.microsoft.com/office/drawing/2014/chart" uri="{C3380CC4-5D6E-409C-BE32-E72D297353CC}">
              <c16:uniqueId val="{00000000-B21E-4C80-A699-CF56B9CECD1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Dataset.xlsx]KPI!PivotTable8</c:name>
    <c:fmtId val="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242542656627313"/>
          <c:y val="6.8058761457207753E-2"/>
          <c:w val="0.67421671718101506"/>
          <c:h val="0.86388247708558452"/>
        </c:manualLayout>
      </c:layout>
      <c:bar3DChart>
        <c:barDir val="bar"/>
        <c:grouping val="clustered"/>
        <c:varyColors val="0"/>
        <c:ser>
          <c:idx val="0"/>
          <c:order val="0"/>
          <c:tx>
            <c:strRef>
              <c:f>KPI!$B$55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KPI!$A$56:$A$62</c:f>
              <c:strCache>
                <c:ptCount val="6"/>
                <c:pt idx="0">
                  <c:v>Ethiopia</c:v>
                </c:pt>
                <c:pt idx="1">
                  <c:v>Libya</c:v>
                </c:pt>
                <c:pt idx="2">
                  <c:v>Zimbabwe</c:v>
                </c:pt>
                <c:pt idx="3">
                  <c:v>Bahamas</c:v>
                </c:pt>
                <c:pt idx="4">
                  <c:v>Gambia</c:v>
                </c:pt>
                <c:pt idx="5">
                  <c:v>Papua New Guinea</c:v>
                </c:pt>
              </c:strCache>
            </c:strRef>
          </c:cat>
          <c:val>
            <c:numRef>
              <c:f>KPI!$B$56:$B$62</c:f>
              <c:numCache>
                <c:formatCode>General</c:formatCode>
                <c:ptCount val="6"/>
                <c:pt idx="0">
                  <c:v>42.52</c:v>
                </c:pt>
                <c:pt idx="1">
                  <c:v>42.78</c:v>
                </c:pt>
                <c:pt idx="2">
                  <c:v>57.85</c:v>
                </c:pt>
                <c:pt idx="3">
                  <c:v>119.54</c:v>
                </c:pt>
                <c:pt idx="4">
                  <c:v>191.07</c:v>
                </c:pt>
                <c:pt idx="5">
                  <c:v>226.32</c:v>
                </c:pt>
              </c:numCache>
            </c:numRef>
          </c:val>
          <c:extLst>
            <c:ext xmlns:c16="http://schemas.microsoft.com/office/drawing/2014/chart" uri="{C3380CC4-5D6E-409C-BE32-E72D297353CC}">
              <c16:uniqueId val="{00000000-D1E1-4E28-82AD-BD226B8BA419}"/>
            </c:ext>
          </c:extLst>
        </c:ser>
        <c:dLbls>
          <c:showLegendKey val="0"/>
          <c:showVal val="1"/>
          <c:showCatName val="0"/>
          <c:showSerName val="0"/>
          <c:showPercent val="0"/>
          <c:showBubbleSize val="0"/>
        </c:dLbls>
        <c:gapWidth val="150"/>
        <c:shape val="box"/>
        <c:axId val="1176585311"/>
        <c:axId val="1176585791"/>
        <c:axId val="0"/>
      </c:bar3DChart>
      <c:catAx>
        <c:axId val="11765853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176585791"/>
        <c:crosses val="autoZero"/>
        <c:auto val="1"/>
        <c:lblAlgn val="ctr"/>
        <c:lblOffset val="100"/>
        <c:noMultiLvlLbl val="0"/>
      </c:catAx>
      <c:valAx>
        <c:axId val="1176585791"/>
        <c:scaling>
          <c:orientation val="minMax"/>
        </c:scaling>
        <c:delete val="1"/>
        <c:axPos val="b"/>
        <c:numFmt formatCode="General" sourceLinked="1"/>
        <c:majorTickMark val="none"/>
        <c:minorTickMark val="none"/>
        <c:tickLblPos val="nextTo"/>
        <c:crossAx val="11765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Dataset.xlsx]KPI!PivotTable5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KPI!$A$20:$A$27</c:f>
              <c:strCache>
                <c:ptCount val="7"/>
                <c:pt idx="0">
                  <c:v>Americas</c:v>
                </c:pt>
                <c:pt idx="1">
                  <c:v>Europe</c:v>
                </c:pt>
                <c:pt idx="2">
                  <c:v>South-East Asia</c:v>
                </c:pt>
                <c:pt idx="3">
                  <c:v>Africa</c:v>
                </c:pt>
                <c:pt idx="4">
                  <c:v>Eastern Mediterranean</c:v>
                </c:pt>
                <c:pt idx="5">
                  <c:v>Western Pacific</c:v>
                </c:pt>
                <c:pt idx="6">
                  <c:v>(blank)</c:v>
                </c:pt>
              </c:strCache>
            </c:strRef>
          </c:cat>
          <c:val>
            <c:numRef>
              <c:f>KPI!$B$20:$B$27</c:f>
              <c:numCache>
                <c:formatCode>0.00%</c:formatCode>
                <c:ptCount val="7"/>
                <c:pt idx="0">
                  <c:v>0.63348673762204799</c:v>
                </c:pt>
                <c:pt idx="1">
                  <c:v>0.17216006260731931</c:v>
                </c:pt>
                <c:pt idx="2">
                  <c:v>0.100185393659562</c:v>
                </c:pt>
                <c:pt idx="3">
                  <c:v>4.2517082229668587E-2</c:v>
                </c:pt>
                <c:pt idx="4">
                  <c:v>3.9476361993859427E-2</c:v>
                </c:pt>
                <c:pt idx="5">
                  <c:v>1.2174361887542735E-2</c:v>
                </c:pt>
                <c:pt idx="6">
                  <c:v>0</c:v>
                </c:pt>
              </c:numCache>
            </c:numRef>
          </c:val>
          <c:extLst>
            <c:ext xmlns:c16="http://schemas.microsoft.com/office/drawing/2014/chart" uri="{C3380CC4-5D6E-409C-BE32-E72D297353CC}">
              <c16:uniqueId val="{00000000-2AA9-42FE-8F32-E7B8DCE5886B}"/>
            </c:ext>
          </c:extLst>
        </c:ser>
        <c:dLbls>
          <c:showLegendKey val="0"/>
          <c:showVal val="1"/>
          <c:showCatName val="0"/>
          <c:showSerName val="0"/>
          <c:showPercent val="0"/>
          <c:showBubbleSize val="0"/>
        </c:dLbls>
        <c:gapWidth val="150"/>
        <c:shape val="box"/>
        <c:axId val="1109061295"/>
        <c:axId val="1109058415"/>
        <c:axId val="0"/>
      </c:bar3DChart>
      <c:catAx>
        <c:axId val="11090612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109058415"/>
        <c:crosses val="autoZero"/>
        <c:auto val="1"/>
        <c:lblAlgn val="ctr"/>
        <c:lblOffset val="100"/>
        <c:noMultiLvlLbl val="0"/>
      </c:catAx>
      <c:valAx>
        <c:axId val="1109058415"/>
        <c:scaling>
          <c:orientation val="minMax"/>
        </c:scaling>
        <c:delete val="1"/>
        <c:axPos val="l"/>
        <c:numFmt formatCode="0.00%" sourceLinked="1"/>
        <c:majorTickMark val="none"/>
        <c:minorTickMark val="none"/>
        <c:tickLblPos val="nextTo"/>
        <c:crossAx val="11090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Dataset.xlsx]KPI!PivotTable6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KPI!$A$31:$A$41</c:f>
              <c:strCache>
                <c:ptCount val="10"/>
                <c:pt idx="0">
                  <c:v>US</c:v>
                </c:pt>
                <c:pt idx="1">
                  <c:v>Brazil</c:v>
                </c:pt>
                <c:pt idx="2">
                  <c:v>India</c:v>
                </c:pt>
                <c:pt idx="3">
                  <c:v>Russia</c:v>
                </c:pt>
                <c:pt idx="4">
                  <c:v>South Africa</c:v>
                </c:pt>
                <c:pt idx="5">
                  <c:v>Mexico</c:v>
                </c:pt>
                <c:pt idx="6">
                  <c:v>Peru</c:v>
                </c:pt>
                <c:pt idx="7">
                  <c:v>Chile</c:v>
                </c:pt>
                <c:pt idx="8">
                  <c:v>United Kingdom</c:v>
                </c:pt>
                <c:pt idx="9">
                  <c:v>Iran</c:v>
                </c:pt>
              </c:strCache>
            </c:strRef>
          </c:cat>
          <c:val>
            <c:numRef>
              <c:f>KPI!$B$31:$B$41</c:f>
              <c:numCache>
                <c:formatCode>General</c:formatCode>
                <c:ptCount val="10"/>
                <c:pt idx="0">
                  <c:v>4290259</c:v>
                </c:pt>
                <c:pt idx="1">
                  <c:v>2442375</c:v>
                </c:pt>
                <c:pt idx="2">
                  <c:v>1480073</c:v>
                </c:pt>
                <c:pt idx="3">
                  <c:v>816680</c:v>
                </c:pt>
                <c:pt idx="4">
                  <c:v>452529</c:v>
                </c:pt>
                <c:pt idx="5">
                  <c:v>395489</c:v>
                </c:pt>
                <c:pt idx="6">
                  <c:v>389717</c:v>
                </c:pt>
                <c:pt idx="7">
                  <c:v>347923</c:v>
                </c:pt>
                <c:pt idx="8">
                  <c:v>301708</c:v>
                </c:pt>
                <c:pt idx="9">
                  <c:v>293606</c:v>
                </c:pt>
              </c:numCache>
            </c:numRef>
          </c:val>
          <c:extLst>
            <c:ext xmlns:c16="http://schemas.microsoft.com/office/drawing/2014/chart" uri="{C3380CC4-5D6E-409C-BE32-E72D297353CC}">
              <c16:uniqueId val="{00000000-BABE-4ADD-8E91-4779F00FF356}"/>
            </c:ext>
          </c:extLst>
        </c:ser>
        <c:dLbls>
          <c:showLegendKey val="0"/>
          <c:showVal val="1"/>
          <c:showCatName val="0"/>
          <c:showSerName val="0"/>
          <c:showPercent val="0"/>
          <c:showBubbleSize val="0"/>
        </c:dLbls>
        <c:gapWidth val="150"/>
        <c:shape val="box"/>
        <c:axId val="1040093103"/>
        <c:axId val="1040095503"/>
        <c:axId val="0"/>
      </c:bar3DChart>
      <c:catAx>
        <c:axId val="1040093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040095503"/>
        <c:crosses val="autoZero"/>
        <c:auto val="1"/>
        <c:lblAlgn val="ctr"/>
        <c:lblOffset val="100"/>
        <c:noMultiLvlLbl val="0"/>
      </c:catAx>
      <c:valAx>
        <c:axId val="1040095503"/>
        <c:scaling>
          <c:orientation val="minMax"/>
        </c:scaling>
        <c:delete val="1"/>
        <c:axPos val="l"/>
        <c:numFmt formatCode="General" sourceLinked="1"/>
        <c:majorTickMark val="none"/>
        <c:minorTickMark val="none"/>
        <c:tickLblPos val="nextTo"/>
        <c:crossAx val="104009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Dataset.xlsx]KPI!PivotTable7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KPI!$A$46:$A$51</c:f>
              <c:strCache>
                <c:ptCount val="5"/>
                <c:pt idx="0">
                  <c:v>France</c:v>
                </c:pt>
                <c:pt idx="1">
                  <c:v>Italy</c:v>
                </c:pt>
                <c:pt idx="2">
                  <c:v>Belgium</c:v>
                </c:pt>
                <c:pt idx="3">
                  <c:v>United Kingdom</c:v>
                </c:pt>
                <c:pt idx="4">
                  <c:v>Yemen</c:v>
                </c:pt>
              </c:strCache>
            </c:strRef>
          </c:cat>
          <c:val>
            <c:numRef>
              <c:f>KPI!$B$46:$B$51</c:f>
              <c:numCache>
                <c:formatCode>General</c:formatCode>
                <c:ptCount val="5"/>
                <c:pt idx="0">
                  <c:v>13.71</c:v>
                </c:pt>
                <c:pt idx="1">
                  <c:v>14.26</c:v>
                </c:pt>
                <c:pt idx="2">
                  <c:v>14.79</c:v>
                </c:pt>
                <c:pt idx="3">
                  <c:v>15.19</c:v>
                </c:pt>
                <c:pt idx="4">
                  <c:v>28.56</c:v>
                </c:pt>
              </c:numCache>
            </c:numRef>
          </c:val>
          <c:extLst>
            <c:ext xmlns:c16="http://schemas.microsoft.com/office/drawing/2014/chart" uri="{C3380CC4-5D6E-409C-BE32-E72D297353CC}">
              <c16:uniqueId val="{00000000-95F2-4CD0-A442-D3916107E6B6}"/>
            </c:ext>
          </c:extLst>
        </c:ser>
        <c:dLbls>
          <c:showLegendKey val="0"/>
          <c:showVal val="1"/>
          <c:showCatName val="0"/>
          <c:showSerName val="0"/>
          <c:showPercent val="0"/>
          <c:showBubbleSize val="0"/>
        </c:dLbls>
        <c:gapWidth val="150"/>
        <c:shape val="box"/>
        <c:axId val="1121038591"/>
        <c:axId val="1121039551"/>
        <c:axId val="0"/>
      </c:bar3DChart>
      <c:catAx>
        <c:axId val="112103859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121039551"/>
        <c:crosses val="autoZero"/>
        <c:auto val="1"/>
        <c:lblAlgn val="ctr"/>
        <c:lblOffset val="100"/>
        <c:noMultiLvlLbl val="0"/>
      </c:catAx>
      <c:valAx>
        <c:axId val="1121039551"/>
        <c:scaling>
          <c:orientation val="minMax"/>
        </c:scaling>
        <c:delete val="1"/>
        <c:axPos val="b"/>
        <c:numFmt formatCode="General" sourceLinked="1"/>
        <c:majorTickMark val="none"/>
        <c:minorTickMark val="none"/>
        <c:tickLblPos val="nextTo"/>
        <c:crossAx val="112103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Dataset.xlsx]KPI!PivotTable8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KPI!$A$56:$A$62</c:f>
              <c:strCache>
                <c:ptCount val="6"/>
                <c:pt idx="0">
                  <c:v>Ethiopia</c:v>
                </c:pt>
                <c:pt idx="1">
                  <c:v>Libya</c:v>
                </c:pt>
                <c:pt idx="2">
                  <c:v>Zimbabwe</c:v>
                </c:pt>
                <c:pt idx="3">
                  <c:v>Bahamas</c:v>
                </c:pt>
                <c:pt idx="4">
                  <c:v>Gambia</c:v>
                </c:pt>
                <c:pt idx="5">
                  <c:v>Papua New Guinea</c:v>
                </c:pt>
              </c:strCache>
            </c:strRef>
          </c:cat>
          <c:val>
            <c:numRef>
              <c:f>KPI!$B$56:$B$62</c:f>
              <c:numCache>
                <c:formatCode>General</c:formatCode>
                <c:ptCount val="6"/>
                <c:pt idx="0">
                  <c:v>42.52</c:v>
                </c:pt>
                <c:pt idx="1">
                  <c:v>42.78</c:v>
                </c:pt>
                <c:pt idx="2">
                  <c:v>57.85</c:v>
                </c:pt>
                <c:pt idx="3">
                  <c:v>119.54</c:v>
                </c:pt>
                <c:pt idx="4">
                  <c:v>191.07</c:v>
                </c:pt>
                <c:pt idx="5">
                  <c:v>226.32</c:v>
                </c:pt>
              </c:numCache>
            </c:numRef>
          </c:val>
          <c:extLst>
            <c:ext xmlns:c16="http://schemas.microsoft.com/office/drawing/2014/chart" uri="{C3380CC4-5D6E-409C-BE32-E72D297353CC}">
              <c16:uniqueId val="{00000000-6FA5-4A16-9C74-BE35A83BA0BA}"/>
            </c:ext>
          </c:extLst>
        </c:ser>
        <c:dLbls>
          <c:showLegendKey val="0"/>
          <c:showVal val="1"/>
          <c:showCatName val="0"/>
          <c:showSerName val="0"/>
          <c:showPercent val="0"/>
          <c:showBubbleSize val="0"/>
        </c:dLbls>
        <c:gapWidth val="150"/>
        <c:shape val="box"/>
        <c:axId val="1176585311"/>
        <c:axId val="1176585791"/>
        <c:axId val="0"/>
      </c:bar3DChart>
      <c:catAx>
        <c:axId val="11765853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176585791"/>
        <c:crosses val="autoZero"/>
        <c:auto val="1"/>
        <c:lblAlgn val="ctr"/>
        <c:lblOffset val="100"/>
        <c:noMultiLvlLbl val="0"/>
      </c:catAx>
      <c:valAx>
        <c:axId val="1176585791"/>
        <c:scaling>
          <c:orientation val="minMax"/>
        </c:scaling>
        <c:delete val="1"/>
        <c:axPos val="b"/>
        <c:numFmt formatCode="General" sourceLinked="1"/>
        <c:majorTickMark val="none"/>
        <c:minorTickMark val="none"/>
        <c:tickLblPos val="nextTo"/>
        <c:crossAx val="11765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38179830810121E-2"/>
          <c:y val="0.2988355810425592"/>
          <c:w val="0.92870038630599006"/>
          <c:h val="0.51237212507154328"/>
        </c:manualLayout>
      </c:layout>
      <c:pie3DChart>
        <c:varyColors val="1"/>
        <c:ser>
          <c:idx val="0"/>
          <c:order val="0"/>
          <c:spPr>
            <a:ln>
              <a:solidFill>
                <a:schemeClr val="tx1"/>
              </a:solidFill>
            </a:ln>
          </c:spPr>
          <c:dPt>
            <c:idx val="0"/>
            <c:bubble3D val="0"/>
            <c:spPr>
              <a:solidFill>
                <a:schemeClr val="accent2">
                  <a:shade val="76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1-ACD1-4D6D-8841-4B3A45DBA15F}"/>
              </c:ext>
            </c:extLst>
          </c:dPt>
          <c:dPt>
            <c:idx val="1"/>
            <c:bubble3D val="0"/>
            <c:spPr>
              <a:solidFill>
                <a:schemeClr val="accent2">
                  <a:tint val="77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3-ACD1-4D6D-8841-4B3A45DBA15F}"/>
              </c:ext>
            </c:extLst>
          </c:dPt>
          <c:val>
            <c:numRef>
              <c:f>(KPI!$E$2,KPI!$E$6)</c:f>
              <c:numCache>
                <c:formatCode>General</c:formatCode>
                <c:ptCount val="2"/>
                <c:pt idx="0">
                  <c:v>57.45</c:v>
                </c:pt>
                <c:pt idx="1">
                  <c:v>3.97</c:v>
                </c:pt>
              </c:numCache>
            </c:numRef>
          </c:val>
          <c:extLst>
            <c:ext xmlns:c16="http://schemas.microsoft.com/office/drawing/2014/chart" uri="{C3380CC4-5D6E-409C-BE32-E72D297353CC}">
              <c16:uniqueId val="{00000004-ACD1-4D6D-8841-4B3A45DBA15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Dataset.xlsx]KPI!PivotTable6</c:name>
    <c:fmtId val="6"/>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645157810215393E-3"/>
          <c:y val="6.1682388243169017E-2"/>
          <c:w val="0.97381932332014587"/>
          <c:h val="0.59175177982610605"/>
        </c:manualLayout>
      </c:layout>
      <c:bar3DChart>
        <c:barDir val="col"/>
        <c:grouping val="clustered"/>
        <c:varyColors val="0"/>
        <c:ser>
          <c:idx val="0"/>
          <c:order val="0"/>
          <c:tx>
            <c:strRef>
              <c:f>KPI!$B$30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KPI!$A$31:$A$41</c:f>
              <c:strCache>
                <c:ptCount val="10"/>
                <c:pt idx="0">
                  <c:v>US</c:v>
                </c:pt>
                <c:pt idx="1">
                  <c:v>Brazil</c:v>
                </c:pt>
                <c:pt idx="2">
                  <c:v>India</c:v>
                </c:pt>
                <c:pt idx="3">
                  <c:v>Russia</c:v>
                </c:pt>
                <c:pt idx="4">
                  <c:v>South Africa</c:v>
                </c:pt>
                <c:pt idx="5">
                  <c:v>Mexico</c:v>
                </c:pt>
                <c:pt idx="6">
                  <c:v>Peru</c:v>
                </c:pt>
                <c:pt idx="7">
                  <c:v>Chile</c:v>
                </c:pt>
                <c:pt idx="8">
                  <c:v>United Kingdom</c:v>
                </c:pt>
                <c:pt idx="9">
                  <c:v>Iran</c:v>
                </c:pt>
              </c:strCache>
            </c:strRef>
          </c:cat>
          <c:val>
            <c:numRef>
              <c:f>KPI!$B$31:$B$41</c:f>
              <c:numCache>
                <c:formatCode>General</c:formatCode>
                <c:ptCount val="10"/>
                <c:pt idx="0">
                  <c:v>4290259</c:v>
                </c:pt>
                <c:pt idx="1">
                  <c:v>2442375</c:v>
                </c:pt>
                <c:pt idx="2">
                  <c:v>1480073</c:v>
                </c:pt>
                <c:pt idx="3">
                  <c:v>816680</c:v>
                </c:pt>
                <c:pt idx="4">
                  <c:v>452529</c:v>
                </c:pt>
                <c:pt idx="5">
                  <c:v>395489</c:v>
                </c:pt>
                <c:pt idx="6">
                  <c:v>389717</c:v>
                </c:pt>
                <c:pt idx="7">
                  <c:v>347923</c:v>
                </c:pt>
                <c:pt idx="8">
                  <c:v>301708</c:v>
                </c:pt>
                <c:pt idx="9">
                  <c:v>293606</c:v>
                </c:pt>
              </c:numCache>
            </c:numRef>
          </c:val>
          <c:extLst>
            <c:ext xmlns:c16="http://schemas.microsoft.com/office/drawing/2014/chart" uri="{C3380CC4-5D6E-409C-BE32-E72D297353CC}">
              <c16:uniqueId val="{00000000-8038-42DF-A037-171795FE669D}"/>
            </c:ext>
          </c:extLst>
        </c:ser>
        <c:dLbls>
          <c:showLegendKey val="0"/>
          <c:showVal val="1"/>
          <c:showCatName val="0"/>
          <c:showSerName val="0"/>
          <c:showPercent val="0"/>
          <c:showBubbleSize val="0"/>
        </c:dLbls>
        <c:gapWidth val="150"/>
        <c:shape val="box"/>
        <c:axId val="1040093103"/>
        <c:axId val="1040095503"/>
        <c:axId val="0"/>
      </c:bar3DChart>
      <c:catAx>
        <c:axId val="1040093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040095503"/>
        <c:crosses val="autoZero"/>
        <c:auto val="1"/>
        <c:lblAlgn val="ctr"/>
        <c:lblOffset val="100"/>
        <c:noMultiLvlLbl val="0"/>
      </c:catAx>
      <c:valAx>
        <c:axId val="1040095503"/>
        <c:scaling>
          <c:orientation val="minMax"/>
        </c:scaling>
        <c:delete val="1"/>
        <c:axPos val="l"/>
        <c:numFmt formatCode="General" sourceLinked="1"/>
        <c:majorTickMark val="none"/>
        <c:minorTickMark val="none"/>
        <c:tickLblPos val="nextTo"/>
        <c:crossAx val="104009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Dataset.xlsx]KPI!PivotTable5</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915047646263312E-2"/>
          <c:y val="7.7192982456140355E-2"/>
          <c:w val="0.98008495235373672"/>
          <c:h val="0.49214477137726204"/>
        </c:manualLayout>
      </c:layout>
      <c:bar3DChart>
        <c:barDir val="col"/>
        <c:grouping val="clustered"/>
        <c:varyColors val="0"/>
        <c:ser>
          <c:idx val="0"/>
          <c:order val="0"/>
          <c:tx>
            <c:strRef>
              <c:f>KPI!$B$19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KPI!$A$20:$A$27</c:f>
              <c:strCache>
                <c:ptCount val="7"/>
                <c:pt idx="0">
                  <c:v>Americas</c:v>
                </c:pt>
                <c:pt idx="1">
                  <c:v>Europe</c:v>
                </c:pt>
                <c:pt idx="2">
                  <c:v>South-East Asia</c:v>
                </c:pt>
                <c:pt idx="3">
                  <c:v>Africa</c:v>
                </c:pt>
                <c:pt idx="4">
                  <c:v>Eastern Mediterranean</c:v>
                </c:pt>
                <c:pt idx="5">
                  <c:v>Western Pacific</c:v>
                </c:pt>
                <c:pt idx="6">
                  <c:v>(blank)</c:v>
                </c:pt>
              </c:strCache>
            </c:strRef>
          </c:cat>
          <c:val>
            <c:numRef>
              <c:f>KPI!$B$20:$B$27</c:f>
              <c:numCache>
                <c:formatCode>0.00%</c:formatCode>
                <c:ptCount val="7"/>
                <c:pt idx="0">
                  <c:v>0.63348673762204799</c:v>
                </c:pt>
                <c:pt idx="1">
                  <c:v>0.17216006260731931</c:v>
                </c:pt>
                <c:pt idx="2">
                  <c:v>0.100185393659562</c:v>
                </c:pt>
                <c:pt idx="3">
                  <c:v>4.2517082229668587E-2</c:v>
                </c:pt>
                <c:pt idx="4">
                  <c:v>3.9476361993859427E-2</c:v>
                </c:pt>
                <c:pt idx="5">
                  <c:v>1.2174361887542735E-2</c:v>
                </c:pt>
                <c:pt idx="6">
                  <c:v>0</c:v>
                </c:pt>
              </c:numCache>
            </c:numRef>
          </c:val>
          <c:extLst>
            <c:ext xmlns:c16="http://schemas.microsoft.com/office/drawing/2014/chart" uri="{C3380CC4-5D6E-409C-BE32-E72D297353CC}">
              <c16:uniqueId val="{00000000-B0FF-4170-8A56-6D2BDA29D96A}"/>
            </c:ext>
          </c:extLst>
        </c:ser>
        <c:dLbls>
          <c:showLegendKey val="0"/>
          <c:showVal val="1"/>
          <c:showCatName val="0"/>
          <c:showSerName val="0"/>
          <c:showPercent val="0"/>
          <c:showBubbleSize val="0"/>
        </c:dLbls>
        <c:gapWidth val="150"/>
        <c:shape val="box"/>
        <c:axId val="1109061295"/>
        <c:axId val="1109058415"/>
        <c:axId val="0"/>
      </c:bar3DChart>
      <c:catAx>
        <c:axId val="110906129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109058415"/>
        <c:crosses val="autoZero"/>
        <c:auto val="1"/>
        <c:lblAlgn val="ctr"/>
        <c:lblOffset val="100"/>
        <c:noMultiLvlLbl val="0"/>
      </c:catAx>
      <c:valAx>
        <c:axId val="1109058415"/>
        <c:scaling>
          <c:orientation val="minMax"/>
        </c:scaling>
        <c:delete val="1"/>
        <c:axPos val="l"/>
        <c:numFmt formatCode="0.00%" sourceLinked="1"/>
        <c:majorTickMark val="none"/>
        <c:minorTickMark val="none"/>
        <c:tickLblPos val="nextTo"/>
        <c:crossAx val="11090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Dataset.xlsx]KPI!PivotTable7</c:name>
    <c:fmtId val="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8938733456155"/>
          <c:y val="2.4411271236636996E-2"/>
          <c:w val="0.79128339204534737"/>
          <c:h val="0.89152830725313836"/>
        </c:manualLayout>
      </c:layout>
      <c:bar3DChart>
        <c:barDir val="bar"/>
        <c:grouping val="clustered"/>
        <c:varyColors val="0"/>
        <c:ser>
          <c:idx val="0"/>
          <c:order val="0"/>
          <c:tx>
            <c:strRef>
              <c:f>KPI!$B$45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KPI!$A$46:$A$51</c:f>
              <c:strCache>
                <c:ptCount val="5"/>
                <c:pt idx="0">
                  <c:v>France</c:v>
                </c:pt>
                <c:pt idx="1">
                  <c:v>Italy</c:v>
                </c:pt>
                <c:pt idx="2">
                  <c:v>Belgium</c:v>
                </c:pt>
                <c:pt idx="3">
                  <c:v>United Kingdom</c:v>
                </c:pt>
                <c:pt idx="4">
                  <c:v>Yemen</c:v>
                </c:pt>
              </c:strCache>
            </c:strRef>
          </c:cat>
          <c:val>
            <c:numRef>
              <c:f>KPI!$B$46:$B$51</c:f>
              <c:numCache>
                <c:formatCode>General</c:formatCode>
                <c:ptCount val="5"/>
                <c:pt idx="0">
                  <c:v>13.71</c:v>
                </c:pt>
                <c:pt idx="1">
                  <c:v>14.26</c:v>
                </c:pt>
                <c:pt idx="2">
                  <c:v>14.79</c:v>
                </c:pt>
                <c:pt idx="3">
                  <c:v>15.19</c:v>
                </c:pt>
                <c:pt idx="4">
                  <c:v>28.56</c:v>
                </c:pt>
              </c:numCache>
            </c:numRef>
          </c:val>
          <c:extLst>
            <c:ext xmlns:c16="http://schemas.microsoft.com/office/drawing/2014/chart" uri="{C3380CC4-5D6E-409C-BE32-E72D297353CC}">
              <c16:uniqueId val="{00000000-9691-4740-B9D5-507304519FF0}"/>
            </c:ext>
          </c:extLst>
        </c:ser>
        <c:dLbls>
          <c:showLegendKey val="0"/>
          <c:showVal val="1"/>
          <c:showCatName val="0"/>
          <c:showSerName val="0"/>
          <c:showPercent val="0"/>
          <c:showBubbleSize val="0"/>
        </c:dLbls>
        <c:gapWidth val="150"/>
        <c:shape val="box"/>
        <c:axId val="1121038591"/>
        <c:axId val="1121039551"/>
        <c:axId val="0"/>
      </c:bar3DChart>
      <c:catAx>
        <c:axId val="112103859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121039551"/>
        <c:crosses val="autoZero"/>
        <c:auto val="1"/>
        <c:lblAlgn val="ctr"/>
        <c:lblOffset val="100"/>
        <c:noMultiLvlLbl val="0"/>
      </c:catAx>
      <c:valAx>
        <c:axId val="1121039551"/>
        <c:scaling>
          <c:orientation val="minMax"/>
        </c:scaling>
        <c:delete val="1"/>
        <c:axPos val="b"/>
        <c:numFmt formatCode="General" sourceLinked="1"/>
        <c:majorTickMark val="none"/>
        <c:minorTickMark val="none"/>
        <c:tickLblPos val="nextTo"/>
        <c:crossAx val="112103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https://www.pikist.com/free-photo-smsbk" TargetMode="External"/><Relationship Id="rId7" Type="http://schemas.openxmlformats.org/officeDocument/2006/relationships/chart" Target="../charts/chart9.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676275</xdr:colOff>
      <xdr:row>0</xdr:row>
      <xdr:rowOff>138113</xdr:rowOff>
    </xdr:from>
    <xdr:to>
      <xdr:col>9</xdr:col>
      <xdr:colOff>361950</xdr:colOff>
      <xdr:row>8</xdr:row>
      <xdr:rowOff>171451</xdr:rowOff>
    </xdr:to>
    <xdr:graphicFrame macro="">
      <xdr:nvGraphicFramePr>
        <xdr:cNvPr id="2" name="Chart 1">
          <a:extLst>
            <a:ext uri="{FF2B5EF4-FFF2-40B4-BE49-F238E27FC236}">
              <a16:creationId xmlns:a16="http://schemas.microsoft.com/office/drawing/2014/main" id="{6EC45E85-18D4-21D3-0295-928FFEF55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638174</xdr:colOff>
      <xdr:row>16</xdr:row>
      <xdr:rowOff>19050</xdr:rowOff>
    </xdr:from>
    <xdr:to>
      <xdr:col>8</xdr:col>
      <xdr:colOff>38100</xdr:colOff>
      <xdr:row>26</xdr:row>
      <xdr:rowOff>19050</xdr:rowOff>
    </xdr:to>
    <xdr:graphicFrame macro="">
      <xdr:nvGraphicFramePr>
        <xdr:cNvPr id="3" name="Chart 2">
          <a:extLst>
            <a:ext uri="{FF2B5EF4-FFF2-40B4-BE49-F238E27FC236}">
              <a16:creationId xmlns:a16="http://schemas.microsoft.com/office/drawing/2014/main" id="{D887AF9B-7BD3-93C6-C460-C6E73A215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176211</xdr:colOff>
      <xdr:row>28</xdr:row>
      <xdr:rowOff>152400</xdr:rowOff>
    </xdr:from>
    <xdr:to>
      <xdr:col>9</xdr:col>
      <xdr:colOff>561974</xdr:colOff>
      <xdr:row>41</xdr:row>
      <xdr:rowOff>33337</xdr:rowOff>
    </xdr:to>
    <xdr:graphicFrame macro="">
      <xdr:nvGraphicFramePr>
        <xdr:cNvPr id="4" name="Chart 3">
          <a:extLst>
            <a:ext uri="{FF2B5EF4-FFF2-40B4-BE49-F238E27FC236}">
              <a16:creationId xmlns:a16="http://schemas.microsoft.com/office/drawing/2014/main" id="{2C731D83-56F2-F113-DB02-1D229F4DF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43</xdr:row>
      <xdr:rowOff>33337</xdr:rowOff>
    </xdr:from>
    <xdr:to>
      <xdr:col>9</xdr:col>
      <xdr:colOff>271462</xdr:colOff>
      <xdr:row>52</xdr:row>
      <xdr:rowOff>123825</xdr:rowOff>
    </xdr:to>
    <xdr:graphicFrame macro="">
      <xdr:nvGraphicFramePr>
        <xdr:cNvPr id="5" name="Chart 4">
          <a:extLst>
            <a:ext uri="{FF2B5EF4-FFF2-40B4-BE49-F238E27FC236}">
              <a16:creationId xmlns:a16="http://schemas.microsoft.com/office/drawing/2014/main" id="{E7767BA9-4DD0-FFAA-1C8D-F8E58738E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671513</xdr:colOff>
      <xdr:row>53</xdr:row>
      <xdr:rowOff>176212</xdr:rowOff>
    </xdr:from>
    <xdr:to>
      <xdr:col>9</xdr:col>
      <xdr:colOff>238125</xdr:colOff>
      <xdr:row>65</xdr:row>
      <xdr:rowOff>57150</xdr:rowOff>
    </xdr:to>
    <xdr:graphicFrame macro="">
      <xdr:nvGraphicFramePr>
        <xdr:cNvPr id="6" name="Chart 5">
          <a:extLst>
            <a:ext uri="{FF2B5EF4-FFF2-40B4-BE49-F238E27FC236}">
              <a16:creationId xmlns:a16="http://schemas.microsoft.com/office/drawing/2014/main" id="{D26880FB-FCBA-8029-1589-1C137328F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190500</xdr:colOff>
      <xdr:row>35</xdr:row>
      <xdr:rowOff>161925</xdr:rowOff>
    </xdr:from>
    <xdr:to>
      <xdr:col>12</xdr:col>
      <xdr:colOff>647700</xdr:colOff>
      <xdr:row>47</xdr:row>
      <xdr:rowOff>95250</xdr:rowOff>
    </xdr:to>
    <mc:AlternateContent xmlns:mc="http://schemas.openxmlformats.org/markup-compatibility/2006" xmlns:a14="http://schemas.microsoft.com/office/drawing/2010/main">
      <mc:Choice Requires="a14">
        <xdr:graphicFrame macro="">
          <xdr:nvGraphicFramePr>
            <xdr:cNvPr id="7" name="WHO Region">
              <a:extLst>
                <a:ext uri="{FF2B5EF4-FFF2-40B4-BE49-F238E27FC236}">
                  <a16:creationId xmlns:a16="http://schemas.microsoft.com/office/drawing/2014/main" id="{5B9B0178-E897-3297-2710-9AB8168E4F5C}"/>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8791575" y="6496050"/>
              <a:ext cx="1828800" cy="2105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425823</xdr:colOff>
      <xdr:row>42</xdr:row>
      <xdr:rowOff>33618</xdr:rowOff>
    </xdr:to>
    <xdr:pic>
      <xdr:nvPicPr>
        <xdr:cNvPr id="5" name="Picture 4">
          <a:extLst>
            <a:ext uri="{FF2B5EF4-FFF2-40B4-BE49-F238E27FC236}">
              <a16:creationId xmlns:a16="http://schemas.microsoft.com/office/drawing/2014/main" id="{D64449DD-3A00-BBDA-BD57-CB86FB601643}"/>
            </a:ext>
          </a:extLst>
        </xdr:cNvPr>
        <xdr:cNvPicPr>
          <a:picLocks noChangeAspect="1"/>
        </xdr:cNvPicPr>
      </xdr:nvPicPr>
      <xdr:blipFill>
        <a:blip xmlns:r="http://schemas.openxmlformats.org/officeDocument/2006/relationships" r:embed="rId1">
          <a:duotone>
            <a:prstClr val="black"/>
            <a:schemeClr val="accent2">
              <a:tint val="45000"/>
              <a:satMod val="400000"/>
            </a:schemeClr>
          </a:duotone>
          <a:alphaModFix/>
          <a:extLst>
            <a:ext uri="{BEBA8EAE-BF5A-486C-A8C5-ECC9F3942E4B}">
              <a14:imgProps xmlns:a14="http://schemas.microsoft.com/office/drawing/2010/main">
                <a14:imgLayer r:embed="rId2">
                  <a14:imgEffect>
                    <a14:colorTemperature colorTemp="112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0"/>
          <a:ext cx="12729882" cy="7563971"/>
        </a:xfrm>
        <a:prstGeom prst="rect">
          <a:avLst/>
        </a:prstGeom>
      </xdr:spPr>
    </xdr:pic>
    <xdr:clientData/>
  </xdr:twoCellAnchor>
  <xdr:twoCellAnchor>
    <xdr:from>
      <xdr:col>0</xdr:col>
      <xdr:colOff>257735</xdr:colOff>
      <xdr:row>0</xdr:row>
      <xdr:rowOff>156883</xdr:rowOff>
    </xdr:from>
    <xdr:to>
      <xdr:col>18</xdr:col>
      <xdr:colOff>156575</xdr:colOff>
      <xdr:row>41</xdr:row>
      <xdr:rowOff>52191</xdr:rowOff>
    </xdr:to>
    <xdr:sp macro="" textlink="">
      <xdr:nvSpPr>
        <xdr:cNvPr id="6" name="Rectangle: Rounded Corners 5">
          <a:extLst>
            <a:ext uri="{FF2B5EF4-FFF2-40B4-BE49-F238E27FC236}">
              <a16:creationId xmlns:a16="http://schemas.microsoft.com/office/drawing/2014/main" id="{282F329A-582E-F9DB-CEBB-CF282C28D185}"/>
            </a:ext>
          </a:extLst>
        </xdr:cNvPr>
        <xdr:cNvSpPr/>
      </xdr:nvSpPr>
      <xdr:spPr>
        <a:xfrm>
          <a:off x="257735" y="156883"/>
          <a:ext cx="12346580" cy="7384829"/>
        </a:xfrm>
        <a:prstGeom prst="roundRect">
          <a:avLst>
            <a:gd name="adj" fmla="val 7077"/>
          </a:avLst>
        </a:prstGeom>
        <a:solidFill>
          <a:schemeClr val="tx1">
            <a:lumMod val="95000"/>
            <a:lumOff val="5000"/>
            <a:alpha val="74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481854</xdr:colOff>
      <xdr:row>29</xdr:row>
      <xdr:rowOff>56030</xdr:rowOff>
    </xdr:from>
    <xdr:to>
      <xdr:col>7</xdr:col>
      <xdr:colOff>89648</xdr:colOff>
      <xdr:row>39</xdr:row>
      <xdr:rowOff>56029</xdr:rowOff>
    </xdr:to>
    <xdr:sp macro="" textlink="">
      <xdr:nvSpPr>
        <xdr:cNvPr id="29" name="Rectangle: Rounded Corners 28">
          <a:extLst>
            <a:ext uri="{FF2B5EF4-FFF2-40B4-BE49-F238E27FC236}">
              <a16:creationId xmlns:a16="http://schemas.microsoft.com/office/drawing/2014/main" id="{AAC69950-6106-CF5B-6277-85AB235F88B7}"/>
            </a:ext>
          </a:extLst>
        </xdr:cNvPr>
        <xdr:cNvSpPr/>
      </xdr:nvSpPr>
      <xdr:spPr>
        <a:xfrm>
          <a:off x="481854" y="5255559"/>
          <a:ext cx="4392706" cy="1792941"/>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403411</xdr:colOff>
      <xdr:row>27</xdr:row>
      <xdr:rowOff>67236</xdr:rowOff>
    </xdr:from>
    <xdr:to>
      <xdr:col>11</xdr:col>
      <xdr:colOff>369794</xdr:colOff>
      <xdr:row>39</xdr:row>
      <xdr:rowOff>156882</xdr:rowOff>
    </xdr:to>
    <xdr:sp macro="" textlink="">
      <xdr:nvSpPr>
        <xdr:cNvPr id="28" name="Rectangle: Rounded Corners 27">
          <a:extLst>
            <a:ext uri="{FF2B5EF4-FFF2-40B4-BE49-F238E27FC236}">
              <a16:creationId xmlns:a16="http://schemas.microsoft.com/office/drawing/2014/main" id="{893B9702-D23D-B22B-3045-3659260A3B70}"/>
            </a:ext>
          </a:extLst>
        </xdr:cNvPr>
        <xdr:cNvSpPr/>
      </xdr:nvSpPr>
      <xdr:spPr>
        <a:xfrm>
          <a:off x="5188323" y="4908177"/>
          <a:ext cx="2700618" cy="2241176"/>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560293</xdr:colOff>
      <xdr:row>28</xdr:row>
      <xdr:rowOff>134471</xdr:rowOff>
    </xdr:from>
    <xdr:to>
      <xdr:col>17</xdr:col>
      <xdr:colOff>537881</xdr:colOff>
      <xdr:row>39</xdr:row>
      <xdr:rowOff>89646</xdr:rowOff>
    </xdr:to>
    <xdr:sp macro="" textlink="">
      <xdr:nvSpPr>
        <xdr:cNvPr id="27" name="Rectangle: Rounded Corners 26">
          <a:extLst>
            <a:ext uri="{FF2B5EF4-FFF2-40B4-BE49-F238E27FC236}">
              <a16:creationId xmlns:a16="http://schemas.microsoft.com/office/drawing/2014/main" id="{F6F3FEA9-5739-1EEB-1F17-BD3793F2ABAE}"/>
            </a:ext>
          </a:extLst>
        </xdr:cNvPr>
        <xdr:cNvSpPr/>
      </xdr:nvSpPr>
      <xdr:spPr>
        <a:xfrm>
          <a:off x="8079440" y="5154706"/>
          <a:ext cx="4078941" cy="1927411"/>
        </a:xfrm>
        <a:prstGeom prst="roundRect">
          <a:avLst/>
        </a:prstGeom>
        <a:solidFill>
          <a:schemeClr val="bg2">
            <a:lumMod val="25000"/>
            <a:alpha val="7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638112</xdr:colOff>
      <xdr:row>12</xdr:row>
      <xdr:rowOff>87780</xdr:rowOff>
    </xdr:from>
    <xdr:to>
      <xdr:col>17</xdr:col>
      <xdr:colOff>526054</xdr:colOff>
      <xdr:row>26</xdr:row>
      <xdr:rowOff>42334</xdr:rowOff>
    </xdr:to>
    <xdr:sp macro="" textlink="">
      <xdr:nvSpPr>
        <xdr:cNvPr id="26" name="Rectangle: Rounded Corners 25">
          <a:extLst>
            <a:ext uri="{FF2B5EF4-FFF2-40B4-BE49-F238E27FC236}">
              <a16:creationId xmlns:a16="http://schemas.microsoft.com/office/drawing/2014/main" id="{E3DE082F-D8B8-78C2-AC2E-8F8ACFEBB0CF}"/>
            </a:ext>
          </a:extLst>
        </xdr:cNvPr>
        <xdr:cNvSpPr/>
      </xdr:nvSpPr>
      <xdr:spPr>
        <a:xfrm>
          <a:off x="8205195" y="2246780"/>
          <a:ext cx="4015442" cy="247338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436407</xdr:colOff>
      <xdr:row>12</xdr:row>
      <xdr:rowOff>119530</xdr:rowOff>
    </xdr:from>
    <xdr:to>
      <xdr:col>11</xdr:col>
      <xdr:colOff>346760</xdr:colOff>
      <xdr:row>26</xdr:row>
      <xdr:rowOff>108324</xdr:rowOff>
    </xdr:to>
    <xdr:sp macro="" textlink="">
      <xdr:nvSpPr>
        <xdr:cNvPr id="25" name="Rectangle: Rounded Corners 24">
          <a:extLst>
            <a:ext uri="{FF2B5EF4-FFF2-40B4-BE49-F238E27FC236}">
              <a16:creationId xmlns:a16="http://schemas.microsoft.com/office/drawing/2014/main" id="{1392434F-F807-755A-ED4A-50292210472B}"/>
            </a:ext>
          </a:extLst>
        </xdr:cNvPr>
        <xdr:cNvSpPr/>
      </xdr:nvSpPr>
      <xdr:spPr>
        <a:xfrm>
          <a:off x="5251824" y="2278530"/>
          <a:ext cx="2662019" cy="250762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469402</xdr:colOff>
      <xdr:row>12</xdr:row>
      <xdr:rowOff>140697</xdr:rowOff>
    </xdr:from>
    <xdr:to>
      <xdr:col>7</xdr:col>
      <xdr:colOff>155638</xdr:colOff>
      <xdr:row>26</xdr:row>
      <xdr:rowOff>39843</xdr:rowOff>
    </xdr:to>
    <xdr:sp macro="" textlink="">
      <xdr:nvSpPr>
        <xdr:cNvPr id="24" name="Rectangle: Rounded Corners 23">
          <a:extLst>
            <a:ext uri="{FF2B5EF4-FFF2-40B4-BE49-F238E27FC236}">
              <a16:creationId xmlns:a16="http://schemas.microsoft.com/office/drawing/2014/main" id="{F1278395-D835-5FE9-A957-2627C7C89010}"/>
            </a:ext>
          </a:extLst>
        </xdr:cNvPr>
        <xdr:cNvSpPr/>
      </xdr:nvSpPr>
      <xdr:spPr>
        <a:xfrm>
          <a:off x="469402" y="2299697"/>
          <a:ext cx="4501653" cy="2417979"/>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548286</xdr:colOff>
      <xdr:row>4</xdr:row>
      <xdr:rowOff>152081</xdr:rowOff>
    </xdr:from>
    <xdr:to>
      <xdr:col>11</xdr:col>
      <xdr:colOff>235323</xdr:colOff>
      <xdr:row>9</xdr:row>
      <xdr:rowOff>165687</xdr:rowOff>
    </xdr:to>
    <xdr:sp macro="" textlink="KPI!B10">
      <xdr:nvSpPr>
        <xdr:cNvPr id="7" name="Rectangle: Rounded Corners 6">
          <a:extLst>
            <a:ext uri="{FF2B5EF4-FFF2-40B4-BE49-F238E27FC236}">
              <a16:creationId xmlns:a16="http://schemas.microsoft.com/office/drawing/2014/main" id="{AE42CA46-7AA5-819D-2D96-3C1F65B93565}"/>
            </a:ext>
          </a:extLst>
        </xdr:cNvPr>
        <xdr:cNvSpPr/>
      </xdr:nvSpPr>
      <xdr:spPr>
        <a:xfrm>
          <a:off x="5333198" y="869257"/>
          <a:ext cx="2421272" cy="91007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7D48A07-E123-4258-9BED-669064C4774A}" type="TxLink">
            <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rPr>
            <a:pPr algn="ctr"/>
            <a:t>9468087</a:t>
          </a:fld>
          <a:endPar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endParaRPr>
        </a:p>
        <a:p>
          <a:pPr algn="ctr"/>
          <a:r>
            <a:rPr lang="en-US" sz="1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 Recovered Cases</a:t>
          </a:r>
          <a:endParaRPr lang="en-NG"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448234</xdr:colOff>
      <xdr:row>4</xdr:row>
      <xdr:rowOff>152081</xdr:rowOff>
    </xdr:from>
    <xdr:to>
      <xdr:col>4</xdr:col>
      <xdr:colOff>100852</xdr:colOff>
      <xdr:row>9</xdr:row>
      <xdr:rowOff>165688</xdr:rowOff>
    </xdr:to>
    <xdr:sp macro="" textlink="KPI!B2">
      <xdr:nvSpPr>
        <xdr:cNvPr id="8" name="Rectangle: Rounded Corners 7">
          <a:extLst>
            <a:ext uri="{FF2B5EF4-FFF2-40B4-BE49-F238E27FC236}">
              <a16:creationId xmlns:a16="http://schemas.microsoft.com/office/drawing/2014/main" id="{F51D844B-4A56-4AE9-B83C-382899463EB8}"/>
            </a:ext>
          </a:extLst>
        </xdr:cNvPr>
        <xdr:cNvSpPr/>
      </xdr:nvSpPr>
      <xdr:spPr>
        <a:xfrm>
          <a:off x="448234" y="869257"/>
          <a:ext cx="2386853" cy="910078"/>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D3DF8C-F8E1-4EE9-9627-F2FF351C2DAE}" type="TxLink">
            <a:rPr lang="en-US" sz="16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rPr>
            <a:pPr algn="ctr"/>
            <a:t>16480485</a:t>
          </a:fld>
          <a:endParaRPr lang="en-US" sz="16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endParaRPr>
        </a:p>
        <a:p>
          <a:pPr algn="ctr"/>
          <a:r>
            <a:rPr lang="en-US" sz="16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a:t>
          </a:r>
          <a:r>
            <a:rPr lang="en-US" sz="16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 </a:t>
          </a:r>
          <a:r>
            <a:rPr lang="en-US" sz="18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Confirmed</a:t>
          </a:r>
          <a:r>
            <a:rPr lang="en-US" sz="16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 Cases</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190500</xdr:colOff>
      <xdr:row>4</xdr:row>
      <xdr:rowOff>152081</xdr:rowOff>
    </xdr:from>
    <xdr:to>
      <xdr:col>7</xdr:col>
      <xdr:colOff>414617</xdr:colOff>
      <xdr:row>9</xdr:row>
      <xdr:rowOff>165687</xdr:rowOff>
    </xdr:to>
    <xdr:sp macro="" textlink="KPI!B14">
      <xdr:nvSpPr>
        <xdr:cNvPr id="9" name="Rectangle: Rounded Corners 8">
          <a:extLst>
            <a:ext uri="{FF2B5EF4-FFF2-40B4-BE49-F238E27FC236}">
              <a16:creationId xmlns:a16="http://schemas.microsoft.com/office/drawing/2014/main" id="{5A0E6024-70C2-4A1B-811F-C56791118295}"/>
            </a:ext>
          </a:extLst>
        </xdr:cNvPr>
        <xdr:cNvSpPr/>
      </xdr:nvSpPr>
      <xdr:spPr>
        <a:xfrm>
          <a:off x="2924735" y="869257"/>
          <a:ext cx="2274794" cy="91007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AB7179-C18D-47D3-9049-6F6A29A90688}" type="TxLink">
            <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rPr>
            <a:pPr algn="ctr"/>
            <a:t>6358362</a:t>
          </a:fld>
          <a:endPar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endParaRPr>
        </a:p>
        <a:p>
          <a:pPr algn="ctr"/>
          <a:r>
            <a:rPr lang="en-US" sz="1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a:t>
          </a:r>
          <a:r>
            <a:rPr lang="en-US" sz="18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 Active Cases</a:t>
          </a:r>
          <a:endParaRPr lang="en-NG"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347382</xdr:colOff>
      <xdr:row>4</xdr:row>
      <xdr:rowOff>152081</xdr:rowOff>
    </xdr:from>
    <xdr:to>
      <xdr:col>14</xdr:col>
      <xdr:colOff>470646</xdr:colOff>
      <xdr:row>9</xdr:row>
      <xdr:rowOff>165687</xdr:rowOff>
    </xdr:to>
    <xdr:sp macro="" textlink="KPI!B6">
      <xdr:nvSpPr>
        <xdr:cNvPr id="10" name="Rectangle: Rounded Corners 9">
          <a:extLst>
            <a:ext uri="{FF2B5EF4-FFF2-40B4-BE49-F238E27FC236}">
              <a16:creationId xmlns:a16="http://schemas.microsoft.com/office/drawing/2014/main" id="{E56CB711-F02F-4A9D-B17C-1222787EA29F}"/>
            </a:ext>
          </a:extLst>
        </xdr:cNvPr>
        <xdr:cNvSpPr/>
      </xdr:nvSpPr>
      <xdr:spPr>
        <a:xfrm>
          <a:off x="7866529" y="869257"/>
          <a:ext cx="2173941" cy="91007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F50B93-78BE-45B9-A605-2F78FC642589}" type="TxLink">
            <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rPr>
            <a:pPr algn="ctr"/>
            <a:t>654036</a:t>
          </a:fld>
          <a:endParaRPr lang="en-US" sz="18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endParaRPr>
        </a:p>
        <a:p>
          <a:pPr algn="ctr"/>
          <a:r>
            <a:rPr lang="en-US" sz="1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Total Death Cases</a:t>
          </a:r>
          <a:endParaRPr lang="en-NG"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605117</xdr:colOff>
      <xdr:row>4</xdr:row>
      <xdr:rowOff>152081</xdr:rowOff>
    </xdr:from>
    <xdr:to>
      <xdr:col>17</xdr:col>
      <xdr:colOff>571500</xdr:colOff>
      <xdr:row>9</xdr:row>
      <xdr:rowOff>165687</xdr:rowOff>
    </xdr:to>
    <xdr:sp macro="" textlink="KPI!E6">
      <xdr:nvSpPr>
        <xdr:cNvPr id="11" name="Rectangle: Rounded Corners 10">
          <a:extLst>
            <a:ext uri="{FF2B5EF4-FFF2-40B4-BE49-F238E27FC236}">
              <a16:creationId xmlns:a16="http://schemas.microsoft.com/office/drawing/2014/main" id="{9ED17965-5440-4295-AFC1-BC16EF38DC91}"/>
            </a:ext>
          </a:extLst>
        </xdr:cNvPr>
        <xdr:cNvSpPr/>
      </xdr:nvSpPr>
      <xdr:spPr>
        <a:xfrm>
          <a:off x="10174941" y="869257"/>
          <a:ext cx="2017059" cy="910077"/>
        </a:xfrm>
        <a:prstGeom prst="roundRect">
          <a:avLst/>
        </a:prstGeom>
        <a:solidFill>
          <a:schemeClr val="bg2">
            <a:lumMod val="25000"/>
            <a:alpha val="49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0E0C67-F4F8-43E3-A118-4E7A96BC91A6}" type="TxLink">
            <a:rPr lang="en-US" sz="16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rPr>
            <a:pPr algn="ctr"/>
            <a:t>3.97</a:t>
          </a:fld>
          <a:endParaRPr lang="en-US" sz="1600" b="1" i="0" u="none" strike="noStrike">
            <a:solidFill>
              <a:schemeClr val="accent2"/>
            </a:solidFill>
            <a:latin typeface="Calibri" panose="020F0502020204030204" pitchFamily="34" charset="0"/>
            <a:ea typeface="Calibri" panose="020F0502020204030204" pitchFamily="34" charset="0"/>
            <a:cs typeface="Calibri" panose="020F0502020204030204" pitchFamily="34" charset="0"/>
          </a:endParaRPr>
        </a:p>
        <a:p>
          <a:pPr algn="ctr"/>
          <a:r>
            <a:rPr lang="en-US" sz="16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Death Case Rate</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244929</xdr:colOff>
      <xdr:row>1</xdr:row>
      <xdr:rowOff>27214</xdr:rowOff>
    </xdr:from>
    <xdr:to>
      <xdr:col>17</xdr:col>
      <xdr:colOff>136072</xdr:colOff>
      <xdr:row>4</xdr:row>
      <xdr:rowOff>68036</xdr:rowOff>
    </xdr:to>
    <xdr:sp macro="" textlink="">
      <xdr:nvSpPr>
        <xdr:cNvPr id="12" name="TextBox 11">
          <a:extLst>
            <a:ext uri="{FF2B5EF4-FFF2-40B4-BE49-F238E27FC236}">
              <a16:creationId xmlns:a16="http://schemas.microsoft.com/office/drawing/2014/main" id="{0686CBDF-0A96-0951-A13F-3C4074DA18FE}"/>
            </a:ext>
          </a:extLst>
        </xdr:cNvPr>
        <xdr:cNvSpPr txBox="1"/>
      </xdr:nvSpPr>
      <xdr:spPr>
        <a:xfrm>
          <a:off x="925286" y="204107"/>
          <a:ext cx="10776857"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Baskerville Old Face" panose="02020602080505020303" pitchFamily="18" charset="0"/>
              <a:ea typeface="Calibri" panose="020F0502020204030204" pitchFamily="34" charset="0"/>
              <a:cs typeface="Calibri" panose="020F0502020204030204" pitchFamily="34" charset="0"/>
            </a:rPr>
            <a:t>Covid-19</a:t>
          </a:r>
          <a:r>
            <a:rPr lang="en-US" sz="3200" b="1" baseline="0">
              <a:solidFill>
                <a:schemeClr val="bg1"/>
              </a:solidFill>
              <a:latin typeface="Baskerville Old Face" panose="02020602080505020303" pitchFamily="18" charset="0"/>
              <a:ea typeface="Calibri" panose="020F0502020204030204" pitchFamily="34" charset="0"/>
              <a:cs typeface="Calibri" panose="020F0502020204030204" pitchFamily="34" charset="0"/>
            </a:rPr>
            <a:t> Case Trends and Indicators</a:t>
          </a:r>
          <a:endParaRPr lang="en-NG" sz="3200" b="1">
            <a:solidFill>
              <a:schemeClr val="bg1"/>
            </a:solidFill>
            <a:latin typeface="Baskerville Old Face" panose="02020602080505020303" pitchFamily="18" charset="0"/>
            <a:ea typeface="Calibri" panose="020F0502020204030204" pitchFamily="34" charset="0"/>
            <a:cs typeface="Calibri" panose="020F0502020204030204" pitchFamily="34" charset="0"/>
          </a:endParaRPr>
        </a:p>
      </xdr:txBody>
    </xdr:sp>
    <xdr:clientData/>
  </xdr:twoCellAnchor>
  <xdr:twoCellAnchor>
    <xdr:from>
      <xdr:col>7</xdr:col>
      <xdr:colOff>414616</xdr:colOff>
      <xdr:row>13</xdr:row>
      <xdr:rowOff>115262</xdr:rowOff>
    </xdr:from>
    <xdr:to>
      <xdr:col>11</xdr:col>
      <xdr:colOff>324971</xdr:colOff>
      <xdr:row>25</xdr:row>
      <xdr:rowOff>123265</xdr:rowOff>
    </xdr:to>
    <xdr:graphicFrame macro="">
      <xdr:nvGraphicFramePr>
        <xdr:cNvPr id="13" name="Chart 12">
          <a:extLst>
            <a:ext uri="{FF2B5EF4-FFF2-40B4-BE49-F238E27FC236}">
              <a16:creationId xmlns:a16="http://schemas.microsoft.com/office/drawing/2014/main" id="{583ADE91-5DCE-4FFA-A4A6-33D74E69C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611521</xdr:colOff>
      <xdr:row>13</xdr:row>
      <xdr:rowOff>11205</xdr:rowOff>
    </xdr:from>
    <xdr:to>
      <xdr:col>7</xdr:col>
      <xdr:colOff>201706</xdr:colOff>
      <xdr:row>26</xdr:row>
      <xdr:rowOff>11205</xdr:rowOff>
    </xdr:to>
    <xdr:graphicFrame macro="">
      <xdr:nvGraphicFramePr>
        <xdr:cNvPr id="14" name="Chart 13">
          <a:extLst>
            <a:ext uri="{FF2B5EF4-FFF2-40B4-BE49-F238E27FC236}">
              <a16:creationId xmlns:a16="http://schemas.microsoft.com/office/drawing/2014/main" id="{9F88D393-CD7E-4900-98EC-BC134EF45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649940</xdr:colOff>
      <xdr:row>13</xdr:row>
      <xdr:rowOff>145676</xdr:rowOff>
    </xdr:from>
    <xdr:to>
      <xdr:col>17</xdr:col>
      <xdr:colOff>537882</xdr:colOff>
      <xdr:row>25</xdr:row>
      <xdr:rowOff>56029</xdr:rowOff>
    </xdr:to>
    <xdr:graphicFrame macro="">
      <xdr:nvGraphicFramePr>
        <xdr:cNvPr id="15" name="Chart 14">
          <a:extLst>
            <a:ext uri="{FF2B5EF4-FFF2-40B4-BE49-F238E27FC236}">
              <a16:creationId xmlns:a16="http://schemas.microsoft.com/office/drawing/2014/main" id="{F3B6E129-FB60-4825-BD5E-2AD10B02E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560294</xdr:colOff>
      <xdr:row>28</xdr:row>
      <xdr:rowOff>112060</xdr:rowOff>
    </xdr:from>
    <xdr:to>
      <xdr:col>7</xdr:col>
      <xdr:colOff>67235</xdr:colOff>
      <xdr:row>39</xdr:row>
      <xdr:rowOff>145676</xdr:rowOff>
    </xdr:to>
    <xdr:graphicFrame macro="">
      <xdr:nvGraphicFramePr>
        <xdr:cNvPr id="18" name="Chart 17">
          <a:extLst>
            <a:ext uri="{FF2B5EF4-FFF2-40B4-BE49-F238E27FC236}">
              <a16:creationId xmlns:a16="http://schemas.microsoft.com/office/drawing/2014/main" id="{20EE4EB2-B286-4AC7-9C98-970C30705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448235</xdr:colOff>
      <xdr:row>28</xdr:row>
      <xdr:rowOff>33617</xdr:rowOff>
    </xdr:from>
    <xdr:to>
      <xdr:col>17</xdr:col>
      <xdr:colOff>456359</xdr:colOff>
      <xdr:row>39</xdr:row>
      <xdr:rowOff>69196</xdr:rowOff>
    </xdr:to>
    <xdr:graphicFrame macro="">
      <xdr:nvGraphicFramePr>
        <xdr:cNvPr id="19" name="Chart 18">
          <a:extLst>
            <a:ext uri="{FF2B5EF4-FFF2-40B4-BE49-F238E27FC236}">
              <a16:creationId xmlns:a16="http://schemas.microsoft.com/office/drawing/2014/main" id="{D0BDB63A-B067-48F0-A990-92664A1BC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627529</xdr:colOff>
      <xdr:row>28</xdr:row>
      <xdr:rowOff>89647</xdr:rowOff>
    </xdr:from>
    <xdr:to>
      <xdr:col>11</xdr:col>
      <xdr:colOff>201706</xdr:colOff>
      <xdr:row>38</xdr:row>
      <xdr:rowOff>145676</xdr:rowOff>
    </xdr:to>
    <mc:AlternateContent xmlns:mc="http://schemas.openxmlformats.org/markup-compatibility/2006" xmlns:a14="http://schemas.microsoft.com/office/drawing/2010/main">
      <mc:Choice Requires="a14">
        <xdr:graphicFrame macro="">
          <xdr:nvGraphicFramePr>
            <xdr:cNvPr id="20" name="WHO Region 1">
              <a:extLst>
                <a:ext uri="{FF2B5EF4-FFF2-40B4-BE49-F238E27FC236}">
                  <a16:creationId xmlns:a16="http://schemas.microsoft.com/office/drawing/2014/main" id="{E67A3D3C-7F13-4E86-819C-94014FE49B3B}"/>
                </a:ext>
              </a:extLst>
            </xdr:cNvPr>
            <xdr:cNvGraphicFramePr/>
          </xdr:nvGraphicFramePr>
          <xdr:xfrm>
            <a:off x="0" y="0"/>
            <a:ext cx="0" cy="0"/>
          </xdr:xfrm>
          <a:graphic>
            <a:graphicData uri="http://schemas.microsoft.com/office/drawing/2010/slicer">
              <sle:slicer xmlns:sle="http://schemas.microsoft.com/office/drawing/2010/slicer" name="WHO Region 1"/>
            </a:graphicData>
          </a:graphic>
        </xdr:graphicFrame>
      </mc:Choice>
      <mc:Fallback xmlns="">
        <xdr:sp macro="" textlink="">
          <xdr:nvSpPr>
            <xdr:cNvPr id="0" name=""/>
            <xdr:cNvSpPr>
              <a:spLocks noTextEdit="1"/>
            </xdr:cNvSpPr>
          </xdr:nvSpPr>
          <xdr:spPr>
            <a:xfrm>
              <a:off x="5412441" y="5109882"/>
              <a:ext cx="2308412" cy="184897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638735</xdr:colOff>
      <xdr:row>10</xdr:row>
      <xdr:rowOff>89647</xdr:rowOff>
    </xdr:from>
    <xdr:to>
      <xdr:col>7</xdr:col>
      <xdr:colOff>179294</xdr:colOff>
      <xdr:row>12</xdr:row>
      <xdr:rowOff>168089</xdr:rowOff>
    </xdr:to>
    <xdr:sp macro="" textlink="">
      <xdr:nvSpPr>
        <xdr:cNvPr id="21" name="TextBox 20">
          <a:extLst>
            <a:ext uri="{FF2B5EF4-FFF2-40B4-BE49-F238E27FC236}">
              <a16:creationId xmlns:a16="http://schemas.microsoft.com/office/drawing/2014/main" id="{232F611E-3C26-F056-530D-F3B47CFA9BC6}"/>
            </a:ext>
          </a:extLst>
        </xdr:cNvPr>
        <xdr:cNvSpPr txBox="1"/>
      </xdr:nvSpPr>
      <xdr:spPr>
        <a:xfrm>
          <a:off x="638735" y="1882588"/>
          <a:ext cx="4325471"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Top 10 most affected</a:t>
          </a:r>
          <a:r>
            <a:rPr lang="en-US" sz="1600" b="1" baseline="0">
              <a:solidFill>
                <a:schemeClr val="bg1"/>
              </a:solidFill>
              <a:latin typeface="Calibri" panose="020F0502020204030204" pitchFamily="34" charset="0"/>
              <a:ea typeface="Calibri" panose="020F0502020204030204" pitchFamily="34" charset="0"/>
              <a:cs typeface="Calibri" panose="020F0502020204030204" pitchFamily="34" charset="0"/>
            </a:rPr>
            <a:t> Countries</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67235</xdr:colOff>
      <xdr:row>10</xdr:row>
      <xdr:rowOff>67235</xdr:rowOff>
    </xdr:from>
    <xdr:to>
      <xdr:col>11</xdr:col>
      <xdr:colOff>549088</xdr:colOff>
      <xdr:row>13</xdr:row>
      <xdr:rowOff>11205</xdr:rowOff>
    </xdr:to>
    <xdr:sp macro="" textlink="">
      <xdr:nvSpPr>
        <xdr:cNvPr id="22" name="TextBox 21">
          <a:extLst>
            <a:ext uri="{FF2B5EF4-FFF2-40B4-BE49-F238E27FC236}">
              <a16:creationId xmlns:a16="http://schemas.microsoft.com/office/drawing/2014/main" id="{EE12AE4A-BBF3-3FAA-2C86-1D901C1F303B}"/>
            </a:ext>
          </a:extLst>
        </xdr:cNvPr>
        <xdr:cNvSpPr txBox="1"/>
      </xdr:nvSpPr>
      <xdr:spPr>
        <a:xfrm>
          <a:off x="4852147" y="1860176"/>
          <a:ext cx="3216088"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Calibri" panose="020F0502020204030204" pitchFamily="34" charset="0"/>
              <a:ea typeface="Calibri" panose="020F0502020204030204" pitchFamily="34" charset="0"/>
              <a:cs typeface="Calibri" panose="020F0502020204030204" pitchFamily="34" charset="0"/>
            </a:rPr>
            <a:t>Recovered Case Rate vs</a:t>
          </a:r>
          <a:r>
            <a:rPr lang="en-US" sz="1400" b="1" baseline="0">
              <a:solidFill>
                <a:schemeClr val="bg1"/>
              </a:solidFill>
              <a:latin typeface="Calibri" panose="020F0502020204030204" pitchFamily="34" charset="0"/>
              <a:ea typeface="Calibri" panose="020F0502020204030204" pitchFamily="34" charset="0"/>
              <a:cs typeface="Calibri" panose="020F0502020204030204" pitchFamily="34" charset="0"/>
            </a:rPr>
            <a:t> Death Case Rate</a:t>
          </a:r>
          <a:endParaRPr lang="en-NG" sz="1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582706</xdr:colOff>
      <xdr:row>10</xdr:row>
      <xdr:rowOff>100853</xdr:rowOff>
    </xdr:from>
    <xdr:to>
      <xdr:col>17</xdr:col>
      <xdr:colOff>257735</xdr:colOff>
      <xdr:row>12</xdr:row>
      <xdr:rowOff>123265</xdr:rowOff>
    </xdr:to>
    <xdr:sp macro="" textlink="">
      <xdr:nvSpPr>
        <xdr:cNvPr id="23" name="TextBox 22">
          <a:extLst>
            <a:ext uri="{FF2B5EF4-FFF2-40B4-BE49-F238E27FC236}">
              <a16:creationId xmlns:a16="http://schemas.microsoft.com/office/drawing/2014/main" id="{F5388574-A61C-939D-BD73-219DE71F780D}"/>
            </a:ext>
          </a:extLst>
        </xdr:cNvPr>
        <xdr:cNvSpPr txBox="1"/>
      </xdr:nvSpPr>
      <xdr:spPr>
        <a:xfrm>
          <a:off x="8101853" y="1893794"/>
          <a:ext cx="377638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Active Cases by WHO Region</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33618</xdr:colOff>
      <xdr:row>26</xdr:row>
      <xdr:rowOff>112059</xdr:rowOff>
    </xdr:from>
    <xdr:to>
      <xdr:col>17</xdr:col>
      <xdr:colOff>392206</xdr:colOff>
      <xdr:row>28</xdr:row>
      <xdr:rowOff>67236</xdr:rowOff>
    </xdr:to>
    <xdr:sp macro="" textlink="">
      <xdr:nvSpPr>
        <xdr:cNvPr id="30" name="TextBox 29">
          <a:extLst>
            <a:ext uri="{FF2B5EF4-FFF2-40B4-BE49-F238E27FC236}">
              <a16:creationId xmlns:a16="http://schemas.microsoft.com/office/drawing/2014/main" id="{CE513549-6035-2D59-1345-EFCC64D349FF}"/>
            </a:ext>
          </a:extLst>
        </xdr:cNvPr>
        <xdr:cNvSpPr txBox="1"/>
      </xdr:nvSpPr>
      <xdr:spPr>
        <a:xfrm>
          <a:off x="8236324" y="4773706"/>
          <a:ext cx="3776382"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Top 6</a:t>
          </a:r>
          <a:r>
            <a:rPr lang="en-US" sz="1600" b="1" baseline="0">
              <a:solidFill>
                <a:schemeClr val="bg1"/>
              </a:solidFill>
              <a:latin typeface="Calibri" panose="020F0502020204030204" pitchFamily="34" charset="0"/>
              <a:ea typeface="Calibri" panose="020F0502020204030204" pitchFamily="34" charset="0"/>
              <a:cs typeface="Calibri" panose="020F0502020204030204" pitchFamily="34" charset="0"/>
            </a:rPr>
            <a:t> </a:t>
          </a:r>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Countries</a:t>
          </a:r>
          <a:r>
            <a:rPr lang="en-US" sz="1600" b="1" baseline="0">
              <a:solidFill>
                <a:schemeClr val="bg1"/>
              </a:solidFill>
              <a:latin typeface="Calibri" panose="020F0502020204030204" pitchFamily="34" charset="0"/>
              <a:ea typeface="Calibri" panose="020F0502020204030204" pitchFamily="34" charset="0"/>
              <a:cs typeface="Calibri" panose="020F0502020204030204" pitchFamily="34" charset="0"/>
            </a:rPr>
            <a:t> with Fastest Weekly </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616324</xdr:colOff>
      <xdr:row>26</xdr:row>
      <xdr:rowOff>112060</xdr:rowOff>
    </xdr:from>
    <xdr:to>
      <xdr:col>6</xdr:col>
      <xdr:colOff>605118</xdr:colOff>
      <xdr:row>28</xdr:row>
      <xdr:rowOff>123266</xdr:rowOff>
    </xdr:to>
    <xdr:sp macro="" textlink="">
      <xdr:nvSpPr>
        <xdr:cNvPr id="31" name="TextBox 30">
          <a:extLst>
            <a:ext uri="{FF2B5EF4-FFF2-40B4-BE49-F238E27FC236}">
              <a16:creationId xmlns:a16="http://schemas.microsoft.com/office/drawing/2014/main" id="{834B894A-6AE8-67A1-5230-9768F9156881}"/>
            </a:ext>
          </a:extLst>
        </xdr:cNvPr>
        <xdr:cNvSpPr txBox="1"/>
      </xdr:nvSpPr>
      <xdr:spPr>
        <a:xfrm>
          <a:off x="616324" y="4773707"/>
          <a:ext cx="4090147" cy="36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Top 5 Countries with Highest Death</a:t>
          </a:r>
          <a:r>
            <a:rPr lang="en-US" sz="1600" b="1" baseline="0">
              <a:solidFill>
                <a:schemeClr val="bg1"/>
              </a:solidFill>
              <a:latin typeface="Calibri" panose="020F0502020204030204" pitchFamily="34" charset="0"/>
              <a:ea typeface="Calibri" panose="020F0502020204030204" pitchFamily="34" charset="0"/>
              <a:cs typeface="Calibri" panose="020F0502020204030204" pitchFamily="34" charset="0"/>
            </a:rPr>
            <a:t> Rate</a:t>
          </a:r>
          <a:endParaRPr lang="en-NG"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0.17012</cdr:x>
      <cdr:y>0.07635</cdr:y>
    </cdr:from>
    <cdr:to>
      <cdr:x>0.40131</cdr:x>
      <cdr:y>0.30467</cdr:y>
    </cdr:to>
    <cdr:sp macro="" textlink="KPI!$E$6">
      <cdr:nvSpPr>
        <cdr:cNvPr id="2" name="TextBox 1">
          <a:extLst xmlns:a="http://schemas.openxmlformats.org/drawingml/2006/main">
            <a:ext uri="{FF2B5EF4-FFF2-40B4-BE49-F238E27FC236}">
              <a16:creationId xmlns:a16="http://schemas.microsoft.com/office/drawing/2014/main" id="{3BDBDF23-3927-C55E-A31C-B723B9390F8E}"/>
            </a:ext>
          </a:extLst>
        </cdr:cNvPr>
        <cdr:cNvSpPr txBox="1"/>
      </cdr:nvSpPr>
      <cdr:spPr>
        <a:xfrm xmlns:a="http://schemas.openxmlformats.org/drawingml/2006/main">
          <a:off x="437028" y="164884"/>
          <a:ext cx="593912"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u="none" strike="noStrike">
              <a:solidFill>
                <a:schemeClr val="bg1"/>
              </a:solidFill>
              <a:latin typeface="Aptos Narrow"/>
            </a:rPr>
            <a:t>Death</a:t>
          </a:r>
        </a:p>
        <a:p xmlns:a="http://schemas.openxmlformats.org/drawingml/2006/main">
          <a:fld id="{020CB4CB-5508-4DD0-883F-31465F5A6B83}" type="TxLink">
            <a:rPr lang="en-US" sz="1100" b="1" i="0" u="none" strike="noStrike">
              <a:solidFill>
                <a:schemeClr val="bg1"/>
              </a:solidFill>
              <a:latin typeface="Aptos Narrow"/>
            </a:rPr>
            <a:pPr/>
            <a:t>3.97</a:t>
          </a:fld>
          <a:endParaRPr lang="en-NG" sz="1100" b="1">
            <a:solidFill>
              <a:schemeClr val="bg1"/>
            </a:solidFill>
          </a:endParaRPr>
        </a:p>
      </cdr:txBody>
    </cdr:sp>
  </cdr:relSizeAnchor>
  <cdr:relSizeAnchor xmlns:cdr="http://schemas.openxmlformats.org/drawingml/2006/chartDrawing">
    <cdr:from>
      <cdr:x>0.76336</cdr:x>
      <cdr:y>0.77168</cdr:y>
    </cdr:from>
    <cdr:to>
      <cdr:x>0.96837</cdr:x>
      <cdr:y>0.96368</cdr:y>
    </cdr:to>
    <cdr:sp macro="" textlink="">
      <cdr:nvSpPr>
        <cdr:cNvPr id="3" name="TextBox 2">
          <a:extLst xmlns:a="http://schemas.openxmlformats.org/drawingml/2006/main">
            <a:ext uri="{FF2B5EF4-FFF2-40B4-BE49-F238E27FC236}">
              <a16:creationId xmlns:a16="http://schemas.microsoft.com/office/drawing/2014/main" id="{5E7B042E-2B6F-D3C3-9FED-2B85E40A5E26}"/>
            </a:ext>
          </a:extLst>
        </cdr:cNvPr>
        <cdr:cNvSpPr txBox="1"/>
      </cdr:nvSpPr>
      <cdr:spPr>
        <a:xfrm xmlns:a="http://schemas.openxmlformats.org/drawingml/2006/main">
          <a:off x="1961029" y="1666473"/>
          <a:ext cx="526676" cy="4146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0.74155</cdr:x>
      <cdr:y>0.80801</cdr:y>
    </cdr:from>
    <cdr:to>
      <cdr:x>0.96837</cdr:x>
      <cdr:y>0.96887</cdr:y>
    </cdr:to>
    <cdr:sp macro="" textlink="">
      <cdr:nvSpPr>
        <cdr:cNvPr id="4" name="TextBox 3">
          <a:extLst xmlns:a="http://schemas.openxmlformats.org/drawingml/2006/main">
            <a:ext uri="{FF2B5EF4-FFF2-40B4-BE49-F238E27FC236}">
              <a16:creationId xmlns:a16="http://schemas.microsoft.com/office/drawing/2014/main" id="{F72555B9-D60D-6462-8A1D-DC5FC1277C36}"/>
            </a:ext>
          </a:extLst>
        </cdr:cNvPr>
        <cdr:cNvSpPr txBox="1"/>
      </cdr:nvSpPr>
      <cdr:spPr>
        <a:xfrm xmlns:a="http://schemas.openxmlformats.org/drawingml/2006/main">
          <a:off x="1904999" y="1744914"/>
          <a:ext cx="582705" cy="3473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0.64995</cdr:x>
      <cdr:y>0.78725</cdr:y>
    </cdr:from>
    <cdr:to>
      <cdr:x>0.96401</cdr:x>
      <cdr:y>1</cdr:y>
    </cdr:to>
    <cdr:sp macro="" textlink="KPI!$E$2">
      <cdr:nvSpPr>
        <cdr:cNvPr id="5" name="TextBox 4">
          <a:extLst xmlns:a="http://schemas.openxmlformats.org/drawingml/2006/main">
            <a:ext uri="{FF2B5EF4-FFF2-40B4-BE49-F238E27FC236}">
              <a16:creationId xmlns:a16="http://schemas.microsoft.com/office/drawing/2014/main" id="{470AF0A5-62A6-FD46-48C2-169CF9992777}"/>
            </a:ext>
          </a:extLst>
        </cdr:cNvPr>
        <cdr:cNvSpPr txBox="1"/>
      </cdr:nvSpPr>
      <cdr:spPr>
        <a:xfrm xmlns:a="http://schemas.openxmlformats.org/drawingml/2006/main">
          <a:off x="1669676" y="1700090"/>
          <a:ext cx="806824" cy="4594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u="none" strike="noStrike">
              <a:solidFill>
                <a:schemeClr val="bg1"/>
              </a:solidFill>
              <a:latin typeface="Aptos Narrow"/>
            </a:rPr>
            <a:t>Recovered</a:t>
          </a:r>
        </a:p>
        <a:p xmlns:a="http://schemas.openxmlformats.org/drawingml/2006/main">
          <a:fld id="{54AA3D59-1393-4209-B845-77BF09CE5CE4}" type="TxLink">
            <a:rPr lang="en-US" sz="1100" b="1" i="0" u="none" strike="noStrike">
              <a:solidFill>
                <a:schemeClr val="bg1"/>
              </a:solidFill>
              <a:latin typeface="Aptos Narrow"/>
            </a:rPr>
            <a:pPr/>
            <a:t>57.45</a:t>
          </a:fld>
          <a:endParaRPr lang="en-NG" sz="11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nifemi" refreshedDate="45753.604198148147" createdVersion="8" refreshedVersion="8" minRefreshableVersion="3" recordCount="188" xr:uid="{A773C8B0-8052-43AD-9EC1-58C7889994F6}">
  <cacheSource type="worksheet">
    <worksheetSource ref="A1:O1048576" sheet="Data"/>
  </cacheSource>
  <cacheFields count="15">
    <cacheField name="Country/Region" numFmtId="0">
      <sharedItems containsBlank="1" count="188">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m/>
      </sharedItems>
    </cacheField>
    <cacheField name="Confirmed" numFmtId="0">
      <sharedItems containsString="0" containsBlank="1" containsNumber="1" containsInteger="1" minValue="10" maxValue="4290259"/>
    </cacheField>
    <cacheField name="Deaths" numFmtId="0">
      <sharedItems containsString="0" containsBlank="1" containsNumber="1" containsInteger="1" minValue="0" maxValue="148011"/>
    </cacheField>
    <cacheField name="Recovered" numFmtId="0">
      <sharedItems containsString="0" containsBlank="1" containsNumber="1" containsInteger="1" minValue="0" maxValue="1846641"/>
    </cacheField>
    <cacheField name="Active" numFmtId="0">
      <sharedItems containsString="0" containsBlank="1" containsNumber="1" containsInteger="1" minValue="0" maxValue="2816444"/>
    </cacheField>
    <cacheField name="New cases" numFmtId="0">
      <sharedItems containsString="0" containsBlank="1" containsNumber="1" containsInteger="1" minValue="0" maxValue="56336"/>
    </cacheField>
    <cacheField name="New deaths" numFmtId="0">
      <sharedItems containsString="0" containsBlank="1" containsNumber="1" containsInteger="1" minValue="0" maxValue="1076"/>
    </cacheField>
    <cacheField name="New recovered" numFmtId="0">
      <sharedItems containsString="0" containsBlank="1" containsNumber="1" containsInteger="1" minValue="0" maxValue="33728"/>
    </cacheField>
    <cacheField name="Deaths / 100 Cases" numFmtId="0">
      <sharedItems containsString="0" containsBlank="1" containsNumber="1" minValue="0" maxValue="28.56"/>
    </cacheField>
    <cacheField name="Recovered / 100 Cases" numFmtId="0">
      <sharedItems containsString="0" containsBlank="1" containsNumber="1" minValue="0" maxValue="100"/>
    </cacheField>
    <cacheField name="Deaths / 100 Recovered" numFmtId="0">
      <sharedItems containsBlank="1" containsMixedTypes="1" containsNumber="1" minValue="0" maxValue="3259.26"/>
    </cacheField>
    <cacheField name="Confirmed last week" numFmtId="0">
      <sharedItems containsString="0" containsBlank="1" containsNumber="1" containsInteger="1" minValue="10" maxValue="3834677"/>
    </cacheField>
    <cacheField name="1 week change" numFmtId="0">
      <sharedItems containsString="0" containsBlank="1" containsNumber="1" containsInteger="1" minValue="-47" maxValue="455582"/>
    </cacheField>
    <cacheField name="1 week % increase" numFmtId="0">
      <sharedItems containsString="0" containsBlank="1" containsNumber="1" minValue="-3.84" maxValue="226.32"/>
    </cacheField>
    <cacheField name="WHO Region" numFmtId="0">
      <sharedItems containsBlank="1" count="7">
        <s v="Eastern Mediterranean"/>
        <s v="Europe"/>
        <s v="Africa"/>
        <s v="Americas"/>
        <s v="Western Pacific"/>
        <s v="South-East Asia"/>
        <m/>
      </sharedItems>
    </cacheField>
  </cacheFields>
  <extLst>
    <ext xmlns:x14="http://schemas.microsoft.com/office/spreadsheetml/2009/9/main" uri="{725AE2AE-9491-48be-B2B4-4EB974FC3084}">
      <x14:pivotCacheDefinition pivotCacheId="675522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n v="36263"/>
    <n v="1269"/>
    <n v="25198"/>
    <n v="9796"/>
    <n v="106"/>
    <n v="10"/>
    <n v="18"/>
    <n v="3.5"/>
    <n v="69.489999999999995"/>
    <n v="5.04"/>
    <n v="35526"/>
    <n v="737"/>
    <n v="2.0699999999999998"/>
    <x v="0"/>
  </r>
  <r>
    <x v="1"/>
    <n v="4880"/>
    <n v="144"/>
    <n v="2745"/>
    <n v="1991"/>
    <n v="117"/>
    <n v="6"/>
    <n v="63"/>
    <n v="2.95"/>
    <n v="56.25"/>
    <n v="5.25"/>
    <n v="4171"/>
    <n v="709"/>
    <n v="17"/>
    <x v="1"/>
  </r>
  <r>
    <x v="2"/>
    <n v="27973"/>
    <n v="1163"/>
    <n v="18837"/>
    <n v="7973"/>
    <n v="616"/>
    <n v="8"/>
    <n v="749"/>
    <n v="4.16"/>
    <n v="67.34"/>
    <n v="6.17"/>
    <n v="23691"/>
    <n v="4282"/>
    <n v="18.07"/>
    <x v="2"/>
  </r>
  <r>
    <x v="3"/>
    <n v="907"/>
    <n v="52"/>
    <n v="803"/>
    <n v="52"/>
    <n v="10"/>
    <n v="0"/>
    <n v="0"/>
    <n v="5.73"/>
    <n v="88.53"/>
    <n v="6.48"/>
    <n v="884"/>
    <n v="23"/>
    <n v="2.6"/>
    <x v="1"/>
  </r>
  <r>
    <x v="4"/>
    <n v="950"/>
    <n v="41"/>
    <n v="242"/>
    <n v="667"/>
    <n v="18"/>
    <n v="1"/>
    <n v="0"/>
    <n v="4.32"/>
    <n v="25.47"/>
    <n v="16.940000000000001"/>
    <n v="749"/>
    <n v="201"/>
    <n v="26.84"/>
    <x v="2"/>
  </r>
  <r>
    <x v="5"/>
    <n v="86"/>
    <n v="3"/>
    <n v="65"/>
    <n v="18"/>
    <n v="4"/>
    <n v="0"/>
    <n v="5"/>
    <n v="3.49"/>
    <n v="75.58"/>
    <n v="4.62"/>
    <n v="76"/>
    <n v="10"/>
    <n v="13.16"/>
    <x v="3"/>
  </r>
  <r>
    <x v="6"/>
    <n v="167416"/>
    <n v="3059"/>
    <n v="72575"/>
    <n v="91782"/>
    <n v="4890"/>
    <n v="120"/>
    <n v="2057"/>
    <n v="1.83"/>
    <n v="43.35"/>
    <n v="4.21"/>
    <n v="130774"/>
    <n v="36642"/>
    <n v="28.02"/>
    <x v="3"/>
  </r>
  <r>
    <x v="7"/>
    <n v="37390"/>
    <n v="711"/>
    <n v="26665"/>
    <n v="10014"/>
    <n v="73"/>
    <n v="6"/>
    <n v="187"/>
    <n v="1.9"/>
    <n v="71.319999999999993"/>
    <n v="2.67"/>
    <n v="34981"/>
    <n v="2409"/>
    <n v="6.89"/>
    <x v="1"/>
  </r>
  <r>
    <x v="8"/>
    <n v="15303"/>
    <n v="167"/>
    <n v="9311"/>
    <n v="5825"/>
    <n v="368"/>
    <n v="6"/>
    <n v="137"/>
    <n v="1.0900000000000001"/>
    <n v="60.84"/>
    <n v="1.79"/>
    <n v="12428"/>
    <n v="2875"/>
    <n v="23.13"/>
    <x v="4"/>
  </r>
  <r>
    <x v="9"/>
    <n v="20558"/>
    <n v="713"/>
    <n v="18246"/>
    <n v="1599"/>
    <n v="86"/>
    <n v="1"/>
    <n v="37"/>
    <n v="3.47"/>
    <n v="88.75"/>
    <n v="3.91"/>
    <n v="19743"/>
    <n v="815"/>
    <n v="4.13"/>
    <x v="1"/>
  </r>
  <r>
    <x v="10"/>
    <n v="30446"/>
    <n v="423"/>
    <n v="23242"/>
    <n v="6781"/>
    <n v="396"/>
    <n v="6"/>
    <n v="558"/>
    <n v="1.39"/>
    <n v="76.34"/>
    <n v="1.82"/>
    <n v="27890"/>
    <n v="2556"/>
    <n v="9.16"/>
    <x v="1"/>
  </r>
  <r>
    <x v="11"/>
    <n v="382"/>
    <n v="11"/>
    <n v="91"/>
    <n v="280"/>
    <n v="40"/>
    <n v="0"/>
    <n v="0"/>
    <n v="2.88"/>
    <n v="23.82"/>
    <n v="12.09"/>
    <n v="174"/>
    <n v="208"/>
    <n v="119.54"/>
    <x v="3"/>
  </r>
  <r>
    <x v="12"/>
    <n v="39482"/>
    <n v="141"/>
    <n v="36110"/>
    <n v="3231"/>
    <n v="351"/>
    <n v="1"/>
    <n v="421"/>
    <n v="0.36"/>
    <n v="91.46"/>
    <n v="0.39"/>
    <n v="36936"/>
    <n v="2546"/>
    <n v="6.89"/>
    <x v="0"/>
  </r>
  <r>
    <x v="13"/>
    <n v="226225"/>
    <n v="2965"/>
    <n v="125683"/>
    <n v="97577"/>
    <n v="2772"/>
    <n v="37"/>
    <n v="1801"/>
    <n v="1.31"/>
    <n v="55.56"/>
    <n v="2.36"/>
    <n v="207453"/>
    <n v="18772"/>
    <n v="9.0500000000000007"/>
    <x v="5"/>
  </r>
  <r>
    <x v="14"/>
    <n v="110"/>
    <n v="7"/>
    <n v="94"/>
    <n v="9"/>
    <n v="0"/>
    <n v="0"/>
    <n v="0"/>
    <n v="6.36"/>
    <n v="85.45"/>
    <n v="7.45"/>
    <n v="106"/>
    <n v="4"/>
    <n v="3.77"/>
    <x v="3"/>
  </r>
  <r>
    <x v="15"/>
    <n v="67251"/>
    <n v="538"/>
    <n v="60492"/>
    <n v="6221"/>
    <n v="119"/>
    <n v="4"/>
    <n v="67"/>
    <n v="0.8"/>
    <n v="89.95"/>
    <n v="0.89"/>
    <n v="66213"/>
    <n v="1038"/>
    <n v="1.57"/>
    <x v="1"/>
  </r>
  <r>
    <x v="16"/>
    <n v="66428"/>
    <n v="9822"/>
    <n v="17452"/>
    <n v="39154"/>
    <n v="402"/>
    <n v="1"/>
    <n v="14"/>
    <n v="14.79"/>
    <n v="26.27"/>
    <n v="56.28"/>
    <n v="64094"/>
    <n v="2334"/>
    <n v="3.64"/>
    <x v="1"/>
  </r>
  <r>
    <x v="17"/>
    <n v="48"/>
    <n v="2"/>
    <n v="26"/>
    <n v="20"/>
    <n v="0"/>
    <n v="0"/>
    <n v="0"/>
    <n v="4.17"/>
    <n v="54.17"/>
    <n v="7.69"/>
    <n v="40"/>
    <n v="8"/>
    <n v="20"/>
    <x v="3"/>
  </r>
  <r>
    <x v="18"/>
    <n v="1770"/>
    <n v="35"/>
    <n v="1036"/>
    <n v="699"/>
    <n v="0"/>
    <n v="0"/>
    <n v="0"/>
    <n v="1.98"/>
    <n v="58.53"/>
    <n v="3.38"/>
    <n v="1602"/>
    <n v="168"/>
    <n v="10.49"/>
    <x v="2"/>
  </r>
  <r>
    <x v="19"/>
    <n v="99"/>
    <n v="0"/>
    <n v="86"/>
    <n v="13"/>
    <n v="4"/>
    <n v="0"/>
    <n v="1"/>
    <n v="0"/>
    <n v="86.87"/>
    <n v="0"/>
    <n v="90"/>
    <n v="9"/>
    <n v="10"/>
    <x v="5"/>
  </r>
  <r>
    <x v="20"/>
    <n v="71181"/>
    <n v="2647"/>
    <n v="21478"/>
    <n v="47056"/>
    <n v="1752"/>
    <n v="64"/>
    <n v="309"/>
    <n v="3.72"/>
    <n v="30.17"/>
    <n v="12.32"/>
    <n v="60991"/>
    <n v="10190"/>
    <n v="16.71"/>
    <x v="3"/>
  </r>
  <r>
    <x v="21"/>
    <n v="10498"/>
    <n v="294"/>
    <n v="4930"/>
    <n v="5274"/>
    <n v="731"/>
    <n v="14"/>
    <n v="375"/>
    <n v="2.8"/>
    <n v="46.96"/>
    <n v="5.96"/>
    <n v="8479"/>
    <n v="2019"/>
    <n v="23.81"/>
    <x v="1"/>
  </r>
  <r>
    <x v="22"/>
    <n v="739"/>
    <n v="2"/>
    <n v="63"/>
    <n v="674"/>
    <n v="53"/>
    <n v="1"/>
    <n v="11"/>
    <n v="0.27"/>
    <n v="8.5299999999999994"/>
    <n v="3.17"/>
    <n v="522"/>
    <n v="217"/>
    <n v="41.57"/>
    <x v="2"/>
  </r>
  <r>
    <x v="23"/>
    <n v="2442375"/>
    <n v="87618"/>
    <n v="1846641"/>
    <n v="508116"/>
    <n v="23284"/>
    <n v="614"/>
    <n v="33728"/>
    <n v="3.59"/>
    <n v="75.61"/>
    <n v="4.74"/>
    <n v="2118646"/>
    <n v="323729"/>
    <n v="15.28"/>
    <x v="3"/>
  </r>
  <r>
    <x v="24"/>
    <n v="141"/>
    <n v="3"/>
    <n v="138"/>
    <n v="0"/>
    <n v="0"/>
    <n v="0"/>
    <n v="0"/>
    <n v="2.13"/>
    <n v="97.87"/>
    <n v="2.17"/>
    <n v="141"/>
    <n v="0"/>
    <n v="0"/>
    <x v="4"/>
  </r>
  <r>
    <x v="25"/>
    <n v="10621"/>
    <n v="347"/>
    <n v="5585"/>
    <n v="4689"/>
    <n v="194"/>
    <n v="7"/>
    <n v="230"/>
    <n v="3.27"/>
    <n v="52.58"/>
    <n v="6.21"/>
    <n v="8929"/>
    <n v="1692"/>
    <n v="18.95"/>
    <x v="1"/>
  </r>
  <r>
    <x v="26"/>
    <n v="1100"/>
    <n v="53"/>
    <n v="926"/>
    <n v="121"/>
    <n v="14"/>
    <n v="0"/>
    <n v="6"/>
    <n v="4.82"/>
    <n v="84.18"/>
    <n v="5.72"/>
    <n v="1065"/>
    <n v="35"/>
    <n v="3.29"/>
    <x v="2"/>
  </r>
  <r>
    <x v="27"/>
    <n v="350"/>
    <n v="6"/>
    <n v="292"/>
    <n v="52"/>
    <n v="0"/>
    <n v="0"/>
    <n v="2"/>
    <n v="1.71"/>
    <n v="83.43"/>
    <n v="2.0499999999999998"/>
    <n v="341"/>
    <n v="9"/>
    <n v="2.64"/>
    <x v="5"/>
  </r>
  <r>
    <x v="28"/>
    <n v="378"/>
    <n v="1"/>
    <n v="301"/>
    <n v="76"/>
    <n v="17"/>
    <n v="0"/>
    <n v="22"/>
    <n v="0.26"/>
    <n v="79.63"/>
    <n v="0.33"/>
    <n v="322"/>
    <n v="56"/>
    <n v="17.39"/>
    <x v="2"/>
  </r>
  <r>
    <x v="29"/>
    <n v="2328"/>
    <n v="22"/>
    <n v="1550"/>
    <n v="756"/>
    <n v="21"/>
    <n v="0"/>
    <n v="103"/>
    <n v="0.95"/>
    <n v="66.58"/>
    <n v="1.42"/>
    <n v="2071"/>
    <n v="257"/>
    <n v="12.41"/>
    <x v="2"/>
  </r>
  <r>
    <x v="30"/>
    <n v="226"/>
    <n v="0"/>
    <n v="147"/>
    <n v="79"/>
    <n v="1"/>
    <n v="0"/>
    <n v="4"/>
    <n v="0"/>
    <n v="65.040000000000006"/>
    <n v="0"/>
    <n v="171"/>
    <n v="55"/>
    <n v="32.159999999999997"/>
    <x v="4"/>
  </r>
  <r>
    <x v="31"/>
    <n v="17110"/>
    <n v="391"/>
    <n v="14539"/>
    <n v="2180"/>
    <n v="402"/>
    <n v="6"/>
    <n v="0"/>
    <n v="2.29"/>
    <n v="84.97"/>
    <n v="2.69"/>
    <n v="16157"/>
    <n v="953"/>
    <n v="5.9"/>
    <x v="2"/>
  </r>
  <r>
    <x v="32"/>
    <n v="116458"/>
    <n v="8944"/>
    <n v="0"/>
    <n v="107514"/>
    <n v="682"/>
    <n v="11"/>
    <n v="0"/>
    <n v="7.68"/>
    <n v="0"/>
    <s v="inf"/>
    <n v="112925"/>
    <n v="3533"/>
    <n v="3.13"/>
    <x v="3"/>
  </r>
  <r>
    <x v="33"/>
    <n v="4599"/>
    <n v="59"/>
    <n v="1546"/>
    <n v="2994"/>
    <n v="0"/>
    <n v="0"/>
    <n v="0"/>
    <n v="1.28"/>
    <n v="33.619999999999997"/>
    <n v="3.82"/>
    <n v="4548"/>
    <n v="51"/>
    <n v="1.1200000000000001"/>
    <x v="2"/>
  </r>
  <r>
    <x v="34"/>
    <n v="922"/>
    <n v="75"/>
    <n v="810"/>
    <n v="37"/>
    <n v="7"/>
    <n v="0"/>
    <n v="0"/>
    <n v="8.1300000000000008"/>
    <n v="87.85"/>
    <n v="9.26"/>
    <n v="889"/>
    <n v="33"/>
    <n v="3.71"/>
    <x v="2"/>
  </r>
  <r>
    <x v="35"/>
    <n v="347923"/>
    <n v="9187"/>
    <n v="319954"/>
    <n v="18782"/>
    <n v="2133"/>
    <n v="75"/>
    <n v="1859"/>
    <n v="2.64"/>
    <n v="91.96"/>
    <n v="2.87"/>
    <n v="333029"/>
    <n v="14894"/>
    <n v="4.47"/>
    <x v="3"/>
  </r>
  <r>
    <x v="36"/>
    <n v="86783"/>
    <n v="4656"/>
    <n v="78869"/>
    <n v="3258"/>
    <n v="213"/>
    <n v="4"/>
    <n v="7"/>
    <n v="5.37"/>
    <n v="90.88"/>
    <n v="5.9"/>
    <n v="85622"/>
    <n v="1161"/>
    <n v="1.36"/>
    <x v="4"/>
  </r>
  <r>
    <x v="37"/>
    <n v="257101"/>
    <n v="8777"/>
    <n v="131161"/>
    <n v="117163"/>
    <n v="16306"/>
    <n v="508"/>
    <n v="11494"/>
    <n v="3.41"/>
    <n v="51.02"/>
    <n v="6.69"/>
    <n v="204005"/>
    <n v="53096"/>
    <n v="26.03"/>
    <x v="3"/>
  </r>
  <r>
    <x v="38"/>
    <n v="354"/>
    <n v="7"/>
    <n v="328"/>
    <n v="19"/>
    <n v="0"/>
    <n v="0"/>
    <n v="0"/>
    <n v="1.98"/>
    <n v="92.66"/>
    <n v="2.13"/>
    <n v="334"/>
    <n v="20"/>
    <n v="5.99"/>
    <x v="2"/>
  </r>
  <r>
    <x v="39"/>
    <n v="3200"/>
    <n v="54"/>
    <n v="829"/>
    <n v="2317"/>
    <n v="162"/>
    <n v="3"/>
    <n v="73"/>
    <n v="1.69"/>
    <n v="25.91"/>
    <n v="6.51"/>
    <n v="2851"/>
    <n v="349"/>
    <n v="12.24"/>
    <x v="2"/>
  </r>
  <r>
    <x v="40"/>
    <n v="8844"/>
    <n v="208"/>
    <n v="5700"/>
    <n v="2936"/>
    <n v="13"/>
    <n v="4"/>
    <n v="190"/>
    <n v="2.35"/>
    <n v="64.45"/>
    <n v="3.65"/>
    <n v="8443"/>
    <n v="401"/>
    <n v="4.75"/>
    <x v="2"/>
  </r>
  <r>
    <x v="41"/>
    <n v="15841"/>
    <n v="115"/>
    <n v="3824"/>
    <n v="11902"/>
    <n v="612"/>
    <n v="11"/>
    <n v="88"/>
    <n v="0.73"/>
    <n v="24.14"/>
    <n v="3.01"/>
    <n v="11534"/>
    <n v="4307"/>
    <n v="37.340000000000003"/>
    <x v="3"/>
  </r>
  <r>
    <x v="42"/>
    <n v="15655"/>
    <n v="96"/>
    <n v="10361"/>
    <n v="5198"/>
    <n v="59"/>
    <n v="0"/>
    <n v="183"/>
    <n v="0.61"/>
    <n v="66.180000000000007"/>
    <n v="0.93"/>
    <n v="14312"/>
    <n v="1343"/>
    <n v="9.3800000000000008"/>
    <x v="2"/>
  </r>
  <r>
    <x v="43"/>
    <n v="4881"/>
    <n v="139"/>
    <n v="3936"/>
    <n v="806"/>
    <n v="24"/>
    <n v="3"/>
    <n v="70"/>
    <n v="2.85"/>
    <n v="80.64"/>
    <n v="3.53"/>
    <n v="4370"/>
    <n v="511"/>
    <n v="11.69"/>
    <x v="1"/>
  </r>
  <r>
    <x v="44"/>
    <n v="2532"/>
    <n v="87"/>
    <n v="2351"/>
    <n v="94"/>
    <n v="37"/>
    <n v="0"/>
    <n v="2"/>
    <n v="3.44"/>
    <n v="92.85"/>
    <n v="3.7"/>
    <n v="2446"/>
    <n v="86"/>
    <n v="3.52"/>
    <x v="3"/>
  </r>
  <r>
    <x v="45"/>
    <n v="1060"/>
    <n v="19"/>
    <n v="852"/>
    <n v="189"/>
    <n v="3"/>
    <n v="0"/>
    <n v="0"/>
    <n v="1.79"/>
    <n v="80.38"/>
    <n v="2.23"/>
    <n v="1038"/>
    <n v="22"/>
    <n v="2.12"/>
    <x v="1"/>
  </r>
  <r>
    <x v="46"/>
    <n v="15516"/>
    <n v="373"/>
    <n v="11428"/>
    <n v="3715"/>
    <n v="192"/>
    <n v="2"/>
    <n v="0"/>
    <n v="2.4"/>
    <n v="73.650000000000006"/>
    <n v="3.26"/>
    <n v="14098"/>
    <n v="1418"/>
    <n v="10.06"/>
    <x v="1"/>
  </r>
  <r>
    <x v="47"/>
    <n v="13761"/>
    <n v="613"/>
    <n v="12605"/>
    <n v="543"/>
    <n v="109"/>
    <n v="0"/>
    <n v="77"/>
    <n v="4.45"/>
    <n v="91.6"/>
    <n v="4.8600000000000003"/>
    <n v="13453"/>
    <n v="308"/>
    <n v="2.29"/>
    <x v="1"/>
  </r>
  <r>
    <x v="48"/>
    <n v="5059"/>
    <n v="58"/>
    <n v="4977"/>
    <n v="24"/>
    <n v="9"/>
    <n v="0"/>
    <n v="11"/>
    <n v="1.1499999999999999"/>
    <n v="98.38"/>
    <n v="1.17"/>
    <n v="5020"/>
    <n v="39"/>
    <n v="0.78"/>
    <x v="0"/>
  </r>
  <r>
    <x v="49"/>
    <n v="18"/>
    <n v="0"/>
    <n v="18"/>
    <n v="0"/>
    <n v="0"/>
    <n v="0"/>
    <n v="0"/>
    <n v="0"/>
    <n v="100"/>
    <n v="0"/>
    <n v="18"/>
    <n v="0"/>
    <n v="0"/>
    <x v="3"/>
  </r>
  <r>
    <x v="50"/>
    <n v="64156"/>
    <n v="1083"/>
    <n v="30204"/>
    <n v="32869"/>
    <n v="1248"/>
    <n v="20"/>
    <n v="1601"/>
    <n v="1.69"/>
    <n v="47.08"/>
    <n v="3.59"/>
    <n v="53956"/>
    <n v="10200"/>
    <n v="18.899999999999999"/>
    <x v="3"/>
  </r>
  <r>
    <x v="51"/>
    <n v="81161"/>
    <n v="5532"/>
    <n v="34896"/>
    <n v="40733"/>
    <n v="467"/>
    <n v="17"/>
    <n v="0"/>
    <n v="6.82"/>
    <n v="43"/>
    <n v="15.85"/>
    <n v="74620"/>
    <n v="6541"/>
    <n v="8.77"/>
    <x v="3"/>
  </r>
  <r>
    <x v="52"/>
    <n v="92482"/>
    <n v="4652"/>
    <n v="34838"/>
    <n v="52992"/>
    <n v="420"/>
    <n v="46"/>
    <n v="1007"/>
    <n v="5.03"/>
    <n v="37.67"/>
    <n v="13.35"/>
    <n v="88402"/>
    <n v="4080"/>
    <n v="4.62"/>
    <x v="0"/>
  </r>
  <r>
    <x v="53"/>
    <n v="15035"/>
    <n v="408"/>
    <n v="7778"/>
    <n v="6849"/>
    <n v="405"/>
    <n v="8"/>
    <n v="130"/>
    <n v="2.71"/>
    <n v="51.73"/>
    <n v="5.25"/>
    <n v="12207"/>
    <n v="2828"/>
    <n v="23.17"/>
    <x v="3"/>
  </r>
  <r>
    <x v="54"/>
    <n v="3071"/>
    <n v="51"/>
    <n v="842"/>
    <n v="2178"/>
    <n v="0"/>
    <n v="0"/>
    <n v="0"/>
    <n v="1.66"/>
    <n v="27.42"/>
    <n v="6.06"/>
    <n v="3071"/>
    <n v="0"/>
    <n v="0"/>
    <x v="2"/>
  </r>
  <r>
    <x v="55"/>
    <n v="265"/>
    <n v="0"/>
    <n v="191"/>
    <n v="74"/>
    <n v="2"/>
    <n v="0"/>
    <n v="2"/>
    <n v="0"/>
    <n v="72.08"/>
    <n v="0"/>
    <n v="251"/>
    <n v="14"/>
    <n v="5.58"/>
    <x v="2"/>
  </r>
  <r>
    <x v="56"/>
    <n v="2034"/>
    <n v="69"/>
    <n v="1923"/>
    <n v="42"/>
    <n v="0"/>
    <n v="0"/>
    <n v="1"/>
    <n v="3.39"/>
    <n v="94.54"/>
    <n v="3.59"/>
    <n v="2021"/>
    <n v="13"/>
    <n v="0.64"/>
    <x v="1"/>
  </r>
  <r>
    <x v="57"/>
    <n v="2316"/>
    <n v="34"/>
    <n v="1025"/>
    <n v="1257"/>
    <n v="109"/>
    <n v="2"/>
    <n v="39"/>
    <n v="1.47"/>
    <n v="44.26"/>
    <n v="3.32"/>
    <n v="1826"/>
    <n v="490"/>
    <n v="26.83"/>
    <x v="2"/>
  </r>
  <r>
    <x v="58"/>
    <n v="14547"/>
    <n v="228"/>
    <n v="6386"/>
    <n v="7933"/>
    <n v="579"/>
    <n v="5"/>
    <n v="170"/>
    <n v="1.57"/>
    <n v="43.9"/>
    <n v="3.57"/>
    <n v="10207"/>
    <n v="4340"/>
    <n v="42.52"/>
    <x v="2"/>
  </r>
  <r>
    <x v="59"/>
    <n v="27"/>
    <n v="0"/>
    <n v="18"/>
    <n v="9"/>
    <n v="0"/>
    <n v="0"/>
    <n v="0"/>
    <n v="0"/>
    <n v="66.67"/>
    <n v="0"/>
    <n v="27"/>
    <n v="0"/>
    <n v="0"/>
    <x v="4"/>
  </r>
  <r>
    <x v="60"/>
    <n v="7398"/>
    <n v="329"/>
    <n v="6920"/>
    <n v="149"/>
    <n v="5"/>
    <n v="0"/>
    <n v="0"/>
    <n v="4.45"/>
    <n v="93.54"/>
    <n v="4.75"/>
    <n v="7340"/>
    <n v="58"/>
    <n v="0.79"/>
    <x v="1"/>
  </r>
  <r>
    <x v="61"/>
    <n v="220352"/>
    <n v="30212"/>
    <n v="81212"/>
    <n v="108928"/>
    <n v="2551"/>
    <n v="17"/>
    <n v="267"/>
    <n v="13.71"/>
    <n v="36.86"/>
    <n v="37.200000000000003"/>
    <n v="214023"/>
    <n v="6329"/>
    <n v="2.96"/>
    <x v="1"/>
  </r>
  <r>
    <x v="62"/>
    <n v="7189"/>
    <n v="49"/>
    <n v="4682"/>
    <n v="2458"/>
    <n v="205"/>
    <n v="0"/>
    <n v="219"/>
    <n v="0.68"/>
    <n v="65.13"/>
    <n v="1.05"/>
    <n v="6433"/>
    <n v="756"/>
    <n v="11.75"/>
    <x v="2"/>
  </r>
  <r>
    <x v="63"/>
    <n v="326"/>
    <n v="8"/>
    <n v="66"/>
    <n v="252"/>
    <n v="49"/>
    <n v="2"/>
    <n v="6"/>
    <n v="2.4500000000000002"/>
    <n v="20.25"/>
    <n v="12.12"/>
    <n v="112"/>
    <n v="214"/>
    <n v="191.07"/>
    <x v="2"/>
  </r>
  <r>
    <x v="64"/>
    <n v="1137"/>
    <n v="16"/>
    <n v="922"/>
    <n v="199"/>
    <n v="6"/>
    <n v="0"/>
    <n v="2"/>
    <n v="1.41"/>
    <n v="81.09"/>
    <n v="1.74"/>
    <n v="1039"/>
    <n v="98"/>
    <n v="9.43"/>
    <x v="1"/>
  </r>
  <r>
    <x v="65"/>
    <n v="207112"/>
    <n v="9125"/>
    <n v="190314"/>
    <n v="7673"/>
    <n v="445"/>
    <n v="1"/>
    <n v="259"/>
    <n v="4.41"/>
    <n v="91.89"/>
    <n v="4.79"/>
    <n v="203325"/>
    <n v="3787"/>
    <n v="1.86"/>
    <x v="1"/>
  </r>
  <r>
    <x v="66"/>
    <n v="33624"/>
    <n v="168"/>
    <n v="29801"/>
    <n v="3655"/>
    <n v="655"/>
    <n v="0"/>
    <n v="307"/>
    <n v="0.5"/>
    <n v="88.63"/>
    <n v="0.56000000000000005"/>
    <n v="28430"/>
    <n v="5194"/>
    <n v="18.27"/>
    <x v="2"/>
  </r>
  <r>
    <x v="67"/>
    <n v="4227"/>
    <n v="202"/>
    <n v="1374"/>
    <n v="2651"/>
    <n v="34"/>
    <n v="0"/>
    <n v="0"/>
    <n v="4.78"/>
    <n v="32.51"/>
    <n v="14.7"/>
    <n v="4012"/>
    <n v="215"/>
    <n v="5.36"/>
    <x v="1"/>
  </r>
  <r>
    <x v="68"/>
    <n v="14"/>
    <n v="0"/>
    <n v="13"/>
    <n v="1"/>
    <n v="1"/>
    <n v="0"/>
    <n v="0"/>
    <n v="0"/>
    <n v="92.86"/>
    <n v="0"/>
    <n v="13"/>
    <n v="1"/>
    <n v="7.69"/>
    <x v="1"/>
  </r>
  <r>
    <x v="69"/>
    <n v="23"/>
    <n v="0"/>
    <n v="23"/>
    <n v="0"/>
    <n v="0"/>
    <n v="0"/>
    <n v="0"/>
    <n v="0"/>
    <n v="100"/>
    <n v="0"/>
    <n v="23"/>
    <n v="0"/>
    <n v="0"/>
    <x v="3"/>
  </r>
  <r>
    <x v="70"/>
    <n v="45309"/>
    <n v="1761"/>
    <n v="32455"/>
    <n v="11093"/>
    <n v="256"/>
    <n v="27"/>
    <n v="843"/>
    <n v="3.89"/>
    <n v="71.63"/>
    <n v="5.43"/>
    <n v="39039"/>
    <n v="6270"/>
    <n v="16.059999999999999"/>
    <x v="3"/>
  </r>
  <r>
    <x v="71"/>
    <n v="7055"/>
    <n v="45"/>
    <n v="6257"/>
    <n v="753"/>
    <n v="47"/>
    <n v="2"/>
    <n v="105"/>
    <n v="0.64"/>
    <n v="88.69"/>
    <n v="0.72"/>
    <n v="6590"/>
    <n v="465"/>
    <n v="7.06"/>
    <x v="2"/>
  </r>
  <r>
    <x v="72"/>
    <n v="1954"/>
    <n v="26"/>
    <n v="803"/>
    <n v="1125"/>
    <n v="0"/>
    <n v="0"/>
    <n v="0"/>
    <n v="1.33"/>
    <n v="41.1"/>
    <n v="3.24"/>
    <n v="1949"/>
    <n v="5"/>
    <n v="0.26"/>
    <x v="2"/>
  </r>
  <r>
    <x v="73"/>
    <n v="389"/>
    <n v="20"/>
    <n v="181"/>
    <n v="188"/>
    <n v="19"/>
    <n v="0"/>
    <n v="0"/>
    <n v="5.14"/>
    <n v="46.53"/>
    <n v="11.05"/>
    <n v="337"/>
    <n v="52"/>
    <n v="15.43"/>
    <x v="3"/>
  </r>
  <r>
    <x v="74"/>
    <n v="7340"/>
    <n v="158"/>
    <n v="4365"/>
    <n v="2817"/>
    <n v="25"/>
    <n v="1"/>
    <n v="0"/>
    <n v="2.15"/>
    <n v="59.47"/>
    <n v="3.62"/>
    <n v="7053"/>
    <n v="287"/>
    <n v="4.07"/>
    <x v="3"/>
  </r>
  <r>
    <x v="75"/>
    <n v="12"/>
    <n v="0"/>
    <n v="12"/>
    <n v="0"/>
    <n v="0"/>
    <n v="0"/>
    <n v="0"/>
    <n v="0"/>
    <n v="100"/>
    <n v="0"/>
    <n v="12"/>
    <n v="0"/>
    <n v="0"/>
    <x v="1"/>
  </r>
  <r>
    <x v="76"/>
    <n v="39741"/>
    <n v="1166"/>
    <n v="5039"/>
    <n v="33536"/>
    <n v="465"/>
    <n v="50"/>
    <n v="117"/>
    <n v="2.93"/>
    <n v="12.68"/>
    <n v="23.14"/>
    <n v="34611"/>
    <n v="5130"/>
    <n v="14.82"/>
    <x v="3"/>
  </r>
  <r>
    <x v="77"/>
    <n v="4448"/>
    <n v="596"/>
    <n v="3329"/>
    <n v="523"/>
    <n v="13"/>
    <n v="0"/>
    <n v="0"/>
    <n v="13.4"/>
    <n v="74.84"/>
    <n v="17.899999999999999"/>
    <n v="4339"/>
    <n v="109"/>
    <n v="2.5099999999999998"/>
    <x v="1"/>
  </r>
  <r>
    <x v="78"/>
    <n v="1854"/>
    <n v="10"/>
    <n v="1823"/>
    <n v="21"/>
    <n v="7"/>
    <n v="0"/>
    <n v="0"/>
    <n v="0.54"/>
    <n v="98.33"/>
    <n v="0.55000000000000004"/>
    <n v="1839"/>
    <n v="15"/>
    <n v="0.82"/>
    <x v="1"/>
  </r>
  <r>
    <x v="79"/>
    <n v="1480073"/>
    <n v="33408"/>
    <n v="951166"/>
    <n v="495499"/>
    <n v="44457"/>
    <n v="637"/>
    <n v="33598"/>
    <n v="2.2599999999999998"/>
    <n v="64.260000000000005"/>
    <n v="3.51"/>
    <n v="1155338"/>
    <n v="324735"/>
    <n v="28.11"/>
    <x v="5"/>
  </r>
  <r>
    <x v="80"/>
    <n v="100303"/>
    <n v="4838"/>
    <n v="58173"/>
    <n v="37292"/>
    <n v="1525"/>
    <n v="57"/>
    <n v="1518"/>
    <n v="4.82"/>
    <n v="58"/>
    <n v="8.32"/>
    <n v="88214"/>
    <n v="12089"/>
    <n v="13.7"/>
    <x v="5"/>
  </r>
  <r>
    <x v="81"/>
    <n v="293606"/>
    <n v="15912"/>
    <n v="255144"/>
    <n v="22550"/>
    <n v="2434"/>
    <n v="212"/>
    <n v="1931"/>
    <n v="5.42"/>
    <n v="86.9"/>
    <n v="6.24"/>
    <n v="276202"/>
    <n v="17404"/>
    <n v="6.3"/>
    <x v="0"/>
  </r>
  <r>
    <x v="82"/>
    <n v="112585"/>
    <n v="4458"/>
    <n v="77144"/>
    <n v="30983"/>
    <n v="2553"/>
    <n v="96"/>
    <n v="1927"/>
    <n v="3.96"/>
    <n v="68.52"/>
    <n v="5.78"/>
    <n v="94693"/>
    <n v="17892"/>
    <n v="18.89"/>
    <x v="0"/>
  </r>
  <r>
    <x v="83"/>
    <n v="25892"/>
    <n v="1764"/>
    <n v="23364"/>
    <n v="764"/>
    <n v="11"/>
    <n v="0"/>
    <n v="0"/>
    <n v="6.81"/>
    <n v="90.24"/>
    <n v="7.55"/>
    <n v="25766"/>
    <n v="126"/>
    <n v="0.49"/>
    <x v="1"/>
  </r>
  <r>
    <x v="84"/>
    <n v="63985"/>
    <n v="474"/>
    <n v="27133"/>
    <n v="36378"/>
    <n v="2029"/>
    <n v="4"/>
    <n v="108"/>
    <n v="0.74"/>
    <n v="42.41"/>
    <n v="1.75"/>
    <n v="52003"/>
    <n v="11982"/>
    <n v="23.04"/>
    <x v="1"/>
  </r>
  <r>
    <x v="85"/>
    <n v="246286"/>
    <n v="35112"/>
    <n v="198593"/>
    <n v="12581"/>
    <n v="168"/>
    <n v="5"/>
    <n v="147"/>
    <n v="14.26"/>
    <n v="80.64"/>
    <n v="17.68"/>
    <n v="244624"/>
    <n v="1662"/>
    <n v="0.68"/>
    <x v="1"/>
  </r>
  <r>
    <x v="86"/>
    <n v="853"/>
    <n v="10"/>
    <n v="714"/>
    <n v="129"/>
    <n v="11"/>
    <n v="0"/>
    <n v="0"/>
    <n v="1.17"/>
    <n v="83.7"/>
    <n v="1.4"/>
    <n v="809"/>
    <n v="44"/>
    <n v="5.44"/>
    <x v="3"/>
  </r>
  <r>
    <x v="87"/>
    <n v="31142"/>
    <n v="998"/>
    <n v="21970"/>
    <n v="8174"/>
    <n v="594"/>
    <n v="0"/>
    <n v="364"/>
    <n v="3.2"/>
    <n v="70.55"/>
    <n v="4.54"/>
    <n v="25706"/>
    <n v="5436"/>
    <n v="21.15"/>
    <x v="4"/>
  </r>
  <r>
    <x v="88"/>
    <n v="1176"/>
    <n v="11"/>
    <n v="1041"/>
    <n v="124"/>
    <n v="8"/>
    <n v="0"/>
    <n v="0"/>
    <n v="0.94"/>
    <n v="88.52"/>
    <n v="1.06"/>
    <n v="1223"/>
    <n v="-47"/>
    <n v="-3.84"/>
    <x v="0"/>
  </r>
  <r>
    <x v="89"/>
    <n v="84648"/>
    <n v="585"/>
    <n v="54404"/>
    <n v="29659"/>
    <n v="1526"/>
    <n v="0"/>
    <n v="1833"/>
    <n v="0.69"/>
    <n v="64.27"/>
    <n v="1.08"/>
    <n v="73468"/>
    <n v="11180"/>
    <n v="15.22"/>
    <x v="1"/>
  </r>
  <r>
    <x v="90"/>
    <n v="17975"/>
    <n v="285"/>
    <n v="7833"/>
    <n v="9857"/>
    <n v="372"/>
    <n v="5"/>
    <n v="90"/>
    <n v="1.59"/>
    <n v="43.58"/>
    <n v="3.64"/>
    <n v="13771"/>
    <n v="4204"/>
    <n v="30.53"/>
    <x v="2"/>
  </r>
  <r>
    <x v="91"/>
    <n v="7413"/>
    <n v="185"/>
    <n v="4027"/>
    <n v="3201"/>
    <n v="496"/>
    <n v="16"/>
    <n v="274"/>
    <n v="2.5"/>
    <n v="54.32"/>
    <n v="4.59"/>
    <n v="5877"/>
    <n v="1536"/>
    <n v="26.14"/>
    <x v="1"/>
  </r>
  <r>
    <x v="92"/>
    <n v="64379"/>
    <n v="438"/>
    <n v="55057"/>
    <n v="8884"/>
    <n v="606"/>
    <n v="5"/>
    <n v="684"/>
    <n v="0.68"/>
    <n v="85.52"/>
    <n v="0.8"/>
    <n v="59763"/>
    <n v="4616"/>
    <n v="7.72"/>
    <x v="0"/>
  </r>
  <r>
    <x v="93"/>
    <n v="33296"/>
    <n v="1301"/>
    <n v="21205"/>
    <n v="10790"/>
    <n v="483"/>
    <n v="24"/>
    <n v="817"/>
    <n v="3.91"/>
    <n v="63.69"/>
    <n v="6.14"/>
    <n v="27143"/>
    <n v="6153"/>
    <n v="22.67"/>
    <x v="1"/>
  </r>
  <r>
    <x v="94"/>
    <n v="20"/>
    <n v="0"/>
    <n v="19"/>
    <n v="1"/>
    <n v="0"/>
    <n v="0"/>
    <n v="0"/>
    <n v="0"/>
    <n v="95"/>
    <n v="0"/>
    <n v="19"/>
    <n v="1"/>
    <n v="5.26"/>
    <x v="4"/>
  </r>
  <r>
    <x v="95"/>
    <n v="1219"/>
    <n v="31"/>
    <n v="1045"/>
    <n v="143"/>
    <n v="0"/>
    <n v="0"/>
    <n v="0"/>
    <n v="2.54"/>
    <n v="85.73"/>
    <n v="2.97"/>
    <n v="1192"/>
    <n v="27"/>
    <n v="2.27"/>
    <x v="1"/>
  </r>
  <r>
    <x v="96"/>
    <n v="3882"/>
    <n v="51"/>
    <n v="1709"/>
    <n v="2122"/>
    <n v="132"/>
    <n v="0"/>
    <n v="17"/>
    <n v="1.31"/>
    <n v="44.02"/>
    <n v="2.98"/>
    <n v="2905"/>
    <n v="977"/>
    <n v="33.630000000000003"/>
    <x v="0"/>
  </r>
  <r>
    <x v="97"/>
    <n v="505"/>
    <n v="12"/>
    <n v="128"/>
    <n v="365"/>
    <n v="0"/>
    <n v="0"/>
    <n v="0"/>
    <n v="2.38"/>
    <n v="25.35"/>
    <n v="9.3800000000000008"/>
    <n v="359"/>
    <n v="146"/>
    <n v="40.67"/>
    <x v="2"/>
  </r>
  <r>
    <x v="98"/>
    <n v="1167"/>
    <n v="72"/>
    <n v="646"/>
    <n v="449"/>
    <n v="5"/>
    <n v="0"/>
    <n v="5"/>
    <n v="6.17"/>
    <n v="55.36"/>
    <n v="11.15"/>
    <n v="1107"/>
    <n v="60"/>
    <n v="5.42"/>
    <x v="2"/>
  </r>
  <r>
    <x v="99"/>
    <n v="2827"/>
    <n v="64"/>
    <n v="577"/>
    <n v="2186"/>
    <n v="158"/>
    <n v="4"/>
    <n v="24"/>
    <n v="2.2599999999999998"/>
    <n v="20.41"/>
    <n v="11.09"/>
    <n v="1980"/>
    <n v="847"/>
    <n v="42.78"/>
    <x v="0"/>
  </r>
  <r>
    <x v="100"/>
    <n v="86"/>
    <n v="1"/>
    <n v="81"/>
    <n v="4"/>
    <n v="0"/>
    <n v="0"/>
    <n v="0"/>
    <n v="1.1599999999999999"/>
    <n v="94.19"/>
    <n v="1.23"/>
    <n v="86"/>
    <n v="0"/>
    <n v="0"/>
    <x v="1"/>
  </r>
  <r>
    <x v="101"/>
    <n v="2019"/>
    <n v="80"/>
    <n v="1620"/>
    <n v="319"/>
    <n v="11"/>
    <n v="0"/>
    <n v="4"/>
    <n v="3.96"/>
    <n v="80.239999999999995"/>
    <n v="4.9400000000000004"/>
    <n v="1947"/>
    <n v="72"/>
    <n v="3.7"/>
    <x v="1"/>
  </r>
  <r>
    <x v="102"/>
    <n v="6321"/>
    <n v="112"/>
    <n v="4825"/>
    <n v="1384"/>
    <n v="49"/>
    <n v="0"/>
    <n v="178"/>
    <n v="1.77"/>
    <n v="76.33"/>
    <n v="2.3199999999999998"/>
    <n v="5639"/>
    <n v="682"/>
    <n v="12.09"/>
    <x v="1"/>
  </r>
  <r>
    <x v="103"/>
    <n v="9690"/>
    <n v="91"/>
    <n v="6260"/>
    <n v="3339"/>
    <n v="395"/>
    <n v="6"/>
    <n v="681"/>
    <n v="0.94"/>
    <n v="64.599999999999994"/>
    <n v="1.45"/>
    <n v="7153"/>
    <n v="2537"/>
    <n v="35.47"/>
    <x v="2"/>
  </r>
  <r>
    <x v="104"/>
    <n v="3664"/>
    <n v="99"/>
    <n v="1645"/>
    <n v="1920"/>
    <n v="24"/>
    <n v="0"/>
    <n v="6"/>
    <n v="2.7"/>
    <n v="44.9"/>
    <n v="6.02"/>
    <n v="2992"/>
    <n v="672"/>
    <n v="22.46"/>
    <x v="2"/>
  </r>
  <r>
    <x v="105"/>
    <n v="8904"/>
    <n v="124"/>
    <n v="8601"/>
    <n v="179"/>
    <n v="7"/>
    <n v="0"/>
    <n v="1"/>
    <n v="1.39"/>
    <n v="96.6"/>
    <n v="1.44"/>
    <n v="8800"/>
    <n v="104"/>
    <n v="1.18"/>
    <x v="4"/>
  </r>
  <r>
    <x v="106"/>
    <n v="3369"/>
    <n v="15"/>
    <n v="2547"/>
    <n v="807"/>
    <n v="67"/>
    <n v="0"/>
    <n v="19"/>
    <n v="0.45"/>
    <n v="75.599999999999994"/>
    <n v="0.59"/>
    <n v="2999"/>
    <n v="370"/>
    <n v="12.34"/>
    <x v="5"/>
  </r>
  <r>
    <x v="107"/>
    <n v="2513"/>
    <n v="124"/>
    <n v="1913"/>
    <n v="476"/>
    <n v="3"/>
    <n v="1"/>
    <n v="2"/>
    <n v="4.93"/>
    <n v="76.12"/>
    <n v="6.48"/>
    <n v="2475"/>
    <n v="38"/>
    <n v="1.54"/>
    <x v="2"/>
  </r>
  <r>
    <x v="108"/>
    <n v="701"/>
    <n v="9"/>
    <n v="665"/>
    <n v="27"/>
    <n v="1"/>
    <n v="0"/>
    <n v="0"/>
    <n v="1.28"/>
    <n v="94.86"/>
    <n v="1.35"/>
    <n v="677"/>
    <n v="24"/>
    <n v="3.55"/>
    <x v="1"/>
  </r>
  <r>
    <x v="109"/>
    <n v="6208"/>
    <n v="156"/>
    <n v="4653"/>
    <n v="1399"/>
    <n v="37"/>
    <n v="0"/>
    <n v="223"/>
    <n v="2.5099999999999998"/>
    <n v="74.95"/>
    <n v="3.35"/>
    <n v="5923"/>
    <n v="285"/>
    <n v="4.8099999999999996"/>
    <x v="2"/>
  </r>
  <r>
    <x v="110"/>
    <n v="344"/>
    <n v="10"/>
    <n v="332"/>
    <n v="2"/>
    <n v="0"/>
    <n v="0"/>
    <n v="0"/>
    <n v="2.91"/>
    <n v="96.51"/>
    <n v="3.01"/>
    <n v="343"/>
    <n v="1"/>
    <n v="0.28999999999999998"/>
    <x v="2"/>
  </r>
  <r>
    <x v="111"/>
    <n v="395489"/>
    <n v="44022"/>
    <n v="303810"/>
    <n v="47657"/>
    <n v="4973"/>
    <n v="342"/>
    <n v="8588"/>
    <n v="11.13"/>
    <n v="76.819999999999993"/>
    <n v="14.49"/>
    <n v="349396"/>
    <n v="46093"/>
    <n v="13.19"/>
    <x v="3"/>
  </r>
  <r>
    <x v="112"/>
    <n v="23154"/>
    <n v="748"/>
    <n v="16154"/>
    <n v="6252"/>
    <n v="120"/>
    <n v="13"/>
    <n v="245"/>
    <n v="3.23"/>
    <n v="69.77"/>
    <n v="4.63"/>
    <n v="21115"/>
    <n v="2039"/>
    <n v="9.66"/>
    <x v="1"/>
  </r>
  <r>
    <x v="113"/>
    <n v="116"/>
    <n v="4"/>
    <n v="104"/>
    <n v="8"/>
    <n v="0"/>
    <n v="0"/>
    <n v="0"/>
    <n v="3.45"/>
    <n v="89.66"/>
    <n v="3.85"/>
    <n v="109"/>
    <n v="7"/>
    <n v="6.42"/>
    <x v="1"/>
  </r>
  <r>
    <x v="114"/>
    <n v="289"/>
    <n v="0"/>
    <n v="222"/>
    <n v="67"/>
    <n v="1"/>
    <n v="0"/>
    <n v="4"/>
    <n v="0"/>
    <n v="76.819999999999993"/>
    <n v="0"/>
    <n v="287"/>
    <n v="2"/>
    <n v="0.7"/>
    <x v="4"/>
  </r>
  <r>
    <x v="115"/>
    <n v="2893"/>
    <n v="45"/>
    <n v="809"/>
    <n v="2039"/>
    <n v="94"/>
    <n v="2"/>
    <n v="70"/>
    <n v="1.56"/>
    <n v="27.96"/>
    <n v="5.56"/>
    <n v="2188"/>
    <n v="705"/>
    <n v="32.22"/>
    <x v="1"/>
  </r>
  <r>
    <x v="116"/>
    <n v="20887"/>
    <n v="316"/>
    <n v="16553"/>
    <n v="4018"/>
    <n v="609"/>
    <n v="3"/>
    <n v="115"/>
    <n v="1.51"/>
    <n v="79.25"/>
    <n v="1.91"/>
    <n v="17562"/>
    <n v="3325"/>
    <n v="18.93"/>
    <x v="0"/>
  </r>
  <r>
    <x v="117"/>
    <n v="1701"/>
    <n v="11"/>
    <n v="0"/>
    <n v="1690"/>
    <n v="32"/>
    <n v="0"/>
    <n v="0"/>
    <n v="0.65"/>
    <n v="0"/>
    <s v="inf"/>
    <n v="1507"/>
    <n v="194"/>
    <n v="12.87"/>
    <x v="2"/>
  </r>
  <r>
    <x v="118"/>
    <n v="1843"/>
    <n v="8"/>
    <n v="101"/>
    <n v="1734"/>
    <n v="68"/>
    <n v="0"/>
    <n v="26"/>
    <n v="0.43"/>
    <n v="5.48"/>
    <n v="7.92"/>
    <n v="1344"/>
    <n v="499"/>
    <n v="37.130000000000003"/>
    <x v="2"/>
  </r>
  <r>
    <x v="119"/>
    <n v="18752"/>
    <n v="48"/>
    <n v="13754"/>
    <n v="4950"/>
    <n v="139"/>
    <n v="3"/>
    <n v="626"/>
    <n v="0.26"/>
    <n v="73.349999999999994"/>
    <n v="0.35"/>
    <n v="17844"/>
    <n v="908"/>
    <n v="5.09"/>
    <x v="5"/>
  </r>
  <r>
    <x v="120"/>
    <n v="53413"/>
    <n v="6160"/>
    <n v="189"/>
    <n v="47064"/>
    <n v="419"/>
    <n v="1"/>
    <n v="0"/>
    <n v="11.53"/>
    <n v="0.35"/>
    <n v="3259.26"/>
    <n v="52132"/>
    <n v="1281"/>
    <n v="2.46"/>
    <x v="1"/>
  </r>
  <r>
    <x v="121"/>
    <n v="1557"/>
    <n v="22"/>
    <n v="1514"/>
    <n v="21"/>
    <n v="1"/>
    <n v="0"/>
    <n v="1"/>
    <n v="1.41"/>
    <n v="97.24"/>
    <n v="1.45"/>
    <n v="1555"/>
    <n v="2"/>
    <n v="0.13"/>
    <x v="4"/>
  </r>
  <r>
    <x v="122"/>
    <n v="3439"/>
    <n v="108"/>
    <n v="2492"/>
    <n v="839"/>
    <n v="0"/>
    <n v="0"/>
    <n v="0"/>
    <n v="3.14"/>
    <n v="72.459999999999994"/>
    <n v="4.33"/>
    <n v="3147"/>
    <n v="292"/>
    <n v="9.2799999999999994"/>
    <x v="3"/>
  </r>
  <r>
    <x v="123"/>
    <n v="1132"/>
    <n v="69"/>
    <n v="1027"/>
    <n v="36"/>
    <n v="0"/>
    <n v="0"/>
    <n v="0"/>
    <n v="6.1"/>
    <n v="90.72"/>
    <n v="6.72"/>
    <n v="1105"/>
    <n v="27"/>
    <n v="2.44"/>
    <x v="2"/>
  </r>
  <r>
    <x v="124"/>
    <n v="41180"/>
    <n v="860"/>
    <n v="18203"/>
    <n v="22117"/>
    <n v="648"/>
    <n v="2"/>
    <n v="829"/>
    <n v="2.09"/>
    <n v="44.2"/>
    <n v="4.72"/>
    <n v="37225"/>
    <n v="3955"/>
    <n v="10.62"/>
    <x v="2"/>
  </r>
  <r>
    <x v="125"/>
    <n v="10213"/>
    <n v="466"/>
    <n v="5564"/>
    <n v="4183"/>
    <n v="127"/>
    <n v="6"/>
    <n v="137"/>
    <n v="4.5599999999999996"/>
    <n v="54.48"/>
    <n v="8.3800000000000008"/>
    <n v="9249"/>
    <n v="964"/>
    <n v="10.42"/>
    <x v="1"/>
  </r>
  <r>
    <x v="126"/>
    <n v="9132"/>
    <n v="255"/>
    <n v="8752"/>
    <n v="125"/>
    <n v="15"/>
    <n v="0"/>
    <n v="0"/>
    <n v="2.79"/>
    <n v="95.84"/>
    <n v="2.91"/>
    <n v="9034"/>
    <n v="98"/>
    <n v="1.08"/>
    <x v="1"/>
  </r>
  <r>
    <x v="127"/>
    <n v="77058"/>
    <n v="393"/>
    <n v="57028"/>
    <n v="19637"/>
    <n v="1053"/>
    <n v="9"/>
    <n v="1729"/>
    <n v="0.51"/>
    <n v="74.010000000000005"/>
    <n v="0.69"/>
    <n v="68400"/>
    <n v="8658"/>
    <n v="12.66"/>
    <x v="0"/>
  </r>
  <r>
    <x v="128"/>
    <n v="274289"/>
    <n v="5842"/>
    <n v="241026"/>
    <n v="27421"/>
    <n v="1176"/>
    <n v="20"/>
    <n v="3592"/>
    <n v="2.13"/>
    <n v="87.87"/>
    <n v="2.42"/>
    <n v="266096"/>
    <n v="8193"/>
    <n v="3.08"/>
    <x v="0"/>
  </r>
  <r>
    <x v="129"/>
    <n v="61442"/>
    <n v="1322"/>
    <n v="35086"/>
    <n v="25034"/>
    <n v="1146"/>
    <n v="28"/>
    <n v="955"/>
    <n v="2.15"/>
    <n v="57.1"/>
    <n v="3.77"/>
    <n v="54426"/>
    <n v="7016"/>
    <n v="12.89"/>
    <x v="3"/>
  </r>
  <r>
    <x v="130"/>
    <n v="62"/>
    <n v="0"/>
    <n v="11"/>
    <n v="51"/>
    <n v="0"/>
    <n v="0"/>
    <n v="0"/>
    <n v="0"/>
    <n v="17.739999999999998"/>
    <n v="0"/>
    <n v="19"/>
    <n v="43"/>
    <n v="226.32"/>
    <x v="4"/>
  </r>
  <r>
    <x v="131"/>
    <n v="4548"/>
    <n v="43"/>
    <n v="2905"/>
    <n v="1600"/>
    <n v="104"/>
    <n v="2"/>
    <n v="111"/>
    <n v="0.95"/>
    <n v="63.87"/>
    <n v="1.48"/>
    <n v="3748"/>
    <n v="800"/>
    <n v="21.34"/>
    <x v="3"/>
  </r>
  <r>
    <x v="132"/>
    <n v="389717"/>
    <n v="18418"/>
    <n v="272547"/>
    <n v="98752"/>
    <n v="13756"/>
    <n v="575"/>
    <n v="4697"/>
    <n v="4.7300000000000004"/>
    <n v="69.930000000000007"/>
    <n v="6.76"/>
    <n v="357681"/>
    <n v="32036"/>
    <n v="8.9600000000000009"/>
    <x v="3"/>
  </r>
  <r>
    <x v="133"/>
    <n v="82040"/>
    <n v="1945"/>
    <n v="26446"/>
    <n v="53649"/>
    <n v="1592"/>
    <n v="13"/>
    <n v="336"/>
    <n v="2.37"/>
    <n v="32.24"/>
    <n v="7.35"/>
    <n v="68898"/>
    <n v="13142"/>
    <n v="19.07"/>
    <x v="4"/>
  </r>
  <r>
    <x v="134"/>
    <n v="43402"/>
    <n v="1676"/>
    <n v="32856"/>
    <n v="8870"/>
    <n v="337"/>
    <n v="5"/>
    <n v="103"/>
    <n v="3.86"/>
    <n v="75.7"/>
    <n v="5.0999999999999996"/>
    <n v="40383"/>
    <n v="3019"/>
    <n v="7.48"/>
    <x v="1"/>
  </r>
  <r>
    <x v="135"/>
    <n v="50299"/>
    <n v="1719"/>
    <n v="35375"/>
    <n v="13205"/>
    <n v="135"/>
    <n v="2"/>
    <n v="158"/>
    <n v="3.42"/>
    <n v="70.33"/>
    <n v="4.8600000000000003"/>
    <n v="48771"/>
    <n v="1528"/>
    <n v="3.13"/>
    <x v="1"/>
  </r>
  <r>
    <x v="136"/>
    <n v="109597"/>
    <n v="165"/>
    <n v="106328"/>
    <n v="3104"/>
    <n v="292"/>
    <n v="0"/>
    <n v="304"/>
    <n v="0.15"/>
    <n v="97.02"/>
    <n v="0.16"/>
    <n v="107037"/>
    <n v="2560"/>
    <n v="2.39"/>
    <x v="0"/>
  </r>
  <r>
    <x v="137"/>
    <n v="45902"/>
    <n v="2206"/>
    <n v="25794"/>
    <n v="17902"/>
    <n v="1104"/>
    <n v="19"/>
    <n v="151"/>
    <n v="4.8099999999999996"/>
    <n v="56.19"/>
    <n v="8.5500000000000007"/>
    <n v="38139"/>
    <n v="7763"/>
    <n v="20.350000000000001"/>
    <x v="1"/>
  </r>
  <r>
    <x v="138"/>
    <n v="816680"/>
    <n v="13334"/>
    <n v="602249"/>
    <n v="201097"/>
    <n v="5607"/>
    <n v="85"/>
    <n v="3077"/>
    <n v="1.63"/>
    <n v="73.739999999999995"/>
    <n v="2.21"/>
    <n v="776212"/>
    <n v="40468"/>
    <n v="5.21"/>
    <x v="1"/>
  </r>
  <r>
    <x v="139"/>
    <n v="1879"/>
    <n v="5"/>
    <n v="975"/>
    <n v="899"/>
    <n v="58"/>
    <n v="0"/>
    <n v="57"/>
    <n v="0.27"/>
    <n v="51.89"/>
    <n v="0.51"/>
    <n v="1629"/>
    <n v="250"/>
    <n v="15.35"/>
    <x v="2"/>
  </r>
  <r>
    <x v="140"/>
    <n v="17"/>
    <n v="0"/>
    <n v="15"/>
    <n v="2"/>
    <n v="0"/>
    <n v="0"/>
    <n v="0"/>
    <n v="0"/>
    <n v="88.24"/>
    <n v="0"/>
    <n v="17"/>
    <n v="0"/>
    <n v="0"/>
    <x v="3"/>
  </r>
  <r>
    <x v="141"/>
    <n v="24"/>
    <n v="0"/>
    <n v="22"/>
    <n v="2"/>
    <n v="0"/>
    <n v="0"/>
    <n v="0"/>
    <n v="0"/>
    <n v="91.67"/>
    <n v="0"/>
    <n v="23"/>
    <n v="1"/>
    <n v="4.3499999999999996"/>
    <x v="3"/>
  </r>
  <r>
    <x v="142"/>
    <n v="52"/>
    <n v="0"/>
    <n v="39"/>
    <n v="13"/>
    <n v="0"/>
    <n v="0"/>
    <n v="0"/>
    <n v="0"/>
    <n v="75"/>
    <n v="0"/>
    <n v="50"/>
    <n v="2"/>
    <n v="4"/>
    <x v="3"/>
  </r>
  <r>
    <x v="143"/>
    <n v="699"/>
    <n v="42"/>
    <n v="657"/>
    <n v="0"/>
    <n v="0"/>
    <n v="0"/>
    <n v="0"/>
    <n v="6.01"/>
    <n v="93.99"/>
    <n v="6.39"/>
    <n v="699"/>
    <n v="0"/>
    <n v="0"/>
    <x v="1"/>
  </r>
  <r>
    <x v="144"/>
    <n v="865"/>
    <n v="14"/>
    <n v="734"/>
    <n v="117"/>
    <n v="2"/>
    <n v="0"/>
    <n v="38"/>
    <n v="1.62"/>
    <n v="84.86"/>
    <n v="1.91"/>
    <n v="746"/>
    <n v="119"/>
    <n v="15.95"/>
    <x v="2"/>
  </r>
  <r>
    <x v="145"/>
    <n v="268934"/>
    <n v="2760"/>
    <n v="222936"/>
    <n v="43238"/>
    <n v="1993"/>
    <n v="27"/>
    <n v="2613"/>
    <n v="1.03"/>
    <n v="82.9"/>
    <n v="1.24"/>
    <n v="253349"/>
    <n v="15585"/>
    <n v="6.15"/>
    <x v="0"/>
  </r>
  <r>
    <x v="146"/>
    <n v="9764"/>
    <n v="194"/>
    <n v="6477"/>
    <n v="3093"/>
    <n v="83"/>
    <n v="3"/>
    <n v="68"/>
    <n v="1.99"/>
    <n v="66.34"/>
    <n v="3"/>
    <n v="8948"/>
    <n v="816"/>
    <n v="9.1199999999999992"/>
    <x v="2"/>
  </r>
  <r>
    <x v="147"/>
    <n v="24141"/>
    <n v="543"/>
    <n v="0"/>
    <n v="23598"/>
    <n v="411"/>
    <n v="9"/>
    <n v="0"/>
    <n v="2.25"/>
    <n v="0"/>
    <s v="inf"/>
    <n v="21253"/>
    <n v="2888"/>
    <n v="13.59"/>
    <x v="1"/>
  </r>
  <r>
    <x v="148"/>
    <n v="114"/>
    <n v="0"/>
    <n v="39"/>
    <n v="75"/>
    <n v="0"/>
    <n v="0"/>
    <n v="0"/>
    <n v="0"/>
    <n v="34.21"/>
    <n v="0"/>
    <n v="108"/>
    <n v="6"/>
    <n v="5.56"/>
    <x v="2"/>
  </r>
  <r>
    <x v="149"/>
    <n v="1783"/>
    <n v="66"/>
    <n v="1317"/>
    <n v="400"/>
    <n v="0"/>
    <n v="0"/>
    <n v="4"/>
    <n v="3.7"/>
    <n v="73.86"/>
    <n v="5.01"/>
    <n v="1711"/>
    <n v="72"/>
    <n v="4.21"/>
    <x v="2"/>
  </r>
  <r>
    <x v="150"/>
    <n v="50838"/>
    <n v="27"/>
    <n v="45692"/>
    <n v="5119"/>
    <n v="469"/>
    <n v="0"/>
    <n v="171"/>
    <n v="0.05"/>
    <n v="89.88"/>
    <n v="0.06"/>
    <n v="48035"/>
    <n v="2803"/>
    <n v="5.84"/>
    <x v="4"/>
  </r>
  <r>
    <x v="151"/>
    <n v="2181"/>
    <n v="28"/>
    <n v="1616"/>
    <n v="537"/>
    <n v="2"/>
    <n v="0"/>
    <n v="39"/>
    <n v="1.28"/>
    <n v="74.09"/>
    <n v="1.73"/>
    <n v="1980"/>
    <n v="201"/>
    <n v="10.15"/>
    <x v="1"/>
  </r>
  <r>
    <x v="152"/>
    <n v="2087"/>
    <n v="116"/>
    <n v="1733"/>
    <n v="238"/>
    <n v="5"/>
    <n v="0"/>
    <n v="55"/>
    <n v="5.56"/>
    <n v="83.04"/>
    <n v="6.69"/>
    <n v="1953"/>
    <n v="134"/>
    <n v="6.86"/>
    <x v="1"/>
  </r>
  <r>
    <x v="153"/>
    <n v="3196"/>
    <n v="93"/>
    <n v="1543"/>
    <n v="1560"/>
    <n v="18"/>
    <n v="0"/>
    <n v="22"/>
    <n v="2.91"/>
    <n v="48.28"/>
    <n v="6.03"/>
    <n v="3130"/>
    <n v="66"/>
    <n v="2.11"/>
    <x v="0"/>
  </r>
  <r>
    <x v="154"/>
    <n v="452529"/>
    <n v="7067"/>
    <n v="274925"/>
    <n v="170537"/>
    <n v="7096"/>
    <n v="298"/>
    <n v="9848"/>
    <n v="1.56"/>
    <n v="60.75"/>
    <n v="2.57"/>
    <n v="373628"/>
    <n v="78901"/>
    <n v="21.12"/>
    <x v="2"/>
  </r>
  <r>
    <x v="155"/>
    <n v="14203"/>
    <n v="300"/>
    <n v="13007"/>
    <n v="896"/>
    <n v="28"/>
    <n v="1"/>
    <n v="102"/>
    <n v="2.11"/>
    <n v="91.58"/>
    <n v="2.31"/>
    <n v="13816"/>
    <n v="387"/>
    <n v="2.8"/>
    <x v="4"/>
  </r>
  <r>
    <x v="156"/>
    <n v="2305"/>
    <n v="46"/>
    <n v="1175"/>
    <n v="1084"/>
    <n v="43"/>
    <n v="1"/>
    <n v="0"/>
    <n v="2"/>
    <n v="50.98"/>
    <n v="3.91"/>
    <n v="2211"/>
    <n v="94"/>
    <n v="4.25"/>
    <x v="2"/>
  </r>
  <r>
    <x v="157"/>
    <n v="272421"/>
    <n v="28432"/>
    <n v="150376"/>
    <n v="93613"/>
    <n v="0"/>
    <n v="0"/>
    <n v="0"/>
    <n v="10.44"/>
    <n v="55.2"/>
    <n v="18.91"/>
    <n v="264836"/>
    <n v="7585"/>
    <n v="2.86"/>
    <x v="1"/>
  </r>
  <r>
    <x v="158"/>
    <n v="2805"/>
    <n v="11"/>
    <n v="2121"/>
    <n v="673"/>
    <n v="23"/>
    <n v="0"/>
    <n v="15"/>
    <n v="0.39"/>
    <n v="75.61"/>
    <n v="0.52"/>
    <n v="2730"/>
    <n v="75"/>
    <n v="2.75"/>
    <x v="5"/>
  </r>
  <r>
    <x v="159"/>
    <n v="11424"/>
    <n v="720"/>
    <n v="5939"/>
    <n v="4765"/>
    <n v="39"/>
    <n v="3"/>
    <n v="49"/>
    <n v="6.3"/>
    <n v="51.99"/>
    <n v="12.12"/>
    <n v="10992"/>
    <n v="432"/>
    <n v="3.93"/>
    <x v="0"/>
  </r>
  <r>
    <x v="160"/>
    <n v="1483"/>
    <n v="24"/>
    <n v="925"/>
    <n v="534"/>
    <n v="44"/>
    <n v="1"/>
    <n v="35"/>
    <n v="1.62"/>
    <n v="62.37"/>
    <n v="2.59"/>
    <n v="1079"/>
    <n v="404"/>
    <n v="37.44"/>
    <x v="3"/>
  </r>
  <r>
    <x v="161"/>
    <n v="79395"/>
    <n v="5700"/>
    <n v="0"/>
    <n v="73695"/>
    <n v="398"/>
    <n v="3"/>
    <n v="0"/>
    <n v="7.18"/>
    <n v="0"/>
    <s v="inf"/>
    <n v="78048"/>
    <n v="1347"/>
    <n v="1.73"/>
    <x v="1"/>
  </r>
  <r>
    <x v="162"/>
    <n v="34477"/>
    <n v="1978"/>
    <n v="30900"/>
    <n v="1599"/>
    <n v="65"/>
    <n v="1"/>
    <n v="200"/>
    <n v="5.74"/>
    <n v="89.62"/>
    <n v="6.4"/>
    <n v="33634"/>
    <n v="843"/>
    <n v="2.5099999999999998"/>
    <x v="1"/>
  </r>
  <r>
    <x v="163"/>
    <n v="674"/>
    <n v="40"/>
    <n v="0"/>
    <n v="634"/>
    <n v="24"/>
    <n v="2"/>
    <n v="0"/>
    <n v="5.93"/>
    <n v="0"/>
    <s v="inf"/>
    <n v="522"/>
    <n v="152"/>
    <n v="29.12"/>
    <x v="0"/>
  </r>
  <r>
    <x v="164"/>
    <n v="462"/>
    <n v="7"/>
    <n v="440"/>
    <n v="15"/>
    <n v="4"/>
    <n v="0"/>
    <n v="0"/>
    <n v="1.52"/>
    <n v="95.24"/>
    <n v="1.59"/>
    <n v="451"/>
    <n v="11"/>
    <n v="2.44"/>
    <x v="4"/>
  </r>
  <r>
    <x v="165"/>
    <n v="7235"/>
    <n v="60"/>
    <n v="6028"/>
    <n v="1147"/>
    <n v="43"/>
    <n v="1"/>
    <n v="58"/>
    <n v="0.83"/>
    <n v="83.32"/>
    <n v="1"/>
    <n v="6921"/>
    <n v="314"/>
    <n v="4.54"/>
    <x v="1"/>
  </r>
  <r>
    <x v="166"/>
    <n v="509"/>
    <n v="21"/>
    <n v="183"/>
    <n v="305"/>
    <n v="0"/>
    <n v="0"/>
    <n v="0"/>
    <n v="4.13"/>
    <n v="35.950000000000003"/>
    <n v="11.48"/>
    <n v="509"/>
    <n v="0"/>
    <n v="0"/>
    <x v="2"/>
  </r>
  <r>
    <x v="167"/>
    <n v="3297"/>
    <n v="58"/>
    <n v="3111"/>
    <n v="128"/>
    <n v="6"/>
    <n v="0"/>
    <n v="2"/>
    <n v="1.76"/>
    <n v="94.36"/>
    <n v="1.86"/>
    <n v="3250"/>
    <n v="47"/>
    <n v="1.45"/>
    <x v="5"/>
  </r>
  <r>
    <x v="168"/>
    <n v="24"/>
    <n v="0"/>
    <n v="0"/>
    <n v="24"/>
    <n v="0"/>
    <n v="0"/>
    <n v="0"/>
    <n v="0"/>
    <n v="0"/>
    <n v="0"/>
    <n v="24"/>
    <n v="0"/>
    <n v="0"/>
    <x v="5"/>
  </r>
  <r>
    <x v="169"/>
    <n v="874"/>
    <n v="18"/>
    <n v="607"/>
    <n v="249"/>
    <n v="6"/>
    <n v="0"/>
    <n v="8"/>
    <n v="2.06"/>
    <n v="69.45"/>
    <n v="2.97"/>
    <n v="783"/>
    <n v="91"/>
    <n v="11.62"/>
    <x v="2"/>
  </r>
  <r>
    <x v="170"/>
    <n v="148"/>
    <n v="8"/>
    <n v="128"/>
    <n v="12"/>
    <n v="1"/>
    <n v="0"/>
    <n v="0"/>
    <n v="5.41"/>
    <n v="86.49"/>
    <n v="6.25"/>
    <n v="137"/>
    <n v="11"/>
    <n v="8.0299999999999994"/>
    <x v="3"/>
  </r>
  <r>
    <x v="171"/>
    <n v="1455"/>
    <n v="50"/>
    <n v="1157"/>
    <n v="248"/>
    <n v="3"/>
    <n v="0"/>
    <n v="15"/>
    <n v="3.44"/>
    <n v="79.52"/>
    <n v="4.32"/>
    <n v="1381"/>
    <n v="74"/>
    <n v="5.36"/>
    <x v="0"/>
  </r>
  <r>
    <x v="172"/>
    <n v="227019"/>
    <n v="5630"/>
    <n v="210469"/>
    <n v="10920"/>
    <n v="919"/>
    <n v="17"/>
    <n v="982"/>
    <n v="2.48"/>
    <n v="92.71"/>
    <n v="2.67"/>
    <n v="220572"/>
    <n v="6447"/>
    <n v="2.92"/>
    <x v="1"/>
  </r>
  <r>
    <x v="173"/>
    <n v="4290259"/>
    <n v="148011"/>
    <n v="1325804"/>
    <n v="2816444"/>
    <n v="56336"/>
    <n v="1076"/>
    <n v="27941"/>
    <n v="3.45"/>
    <n v="30.9"/>
    <n v="11.16"/>
    <n v="3834677"/>
    <n v="455582"/>
    <n v="11.88"/>
    <x v="3"/>
  </r>
  <r>
    <x v="174"/>
    <n v="1128"/>
    <n v="2"/>
    <n v="986"/>
    <n v="140"/>
    <n v="13"/>
    <n v="0"/>
    <n v="4"/>
    <n v="0.18"/>
    <n v="87.41"/>
    <n v="0.2"/>
    <n v="1069"/>
    <n v="59"/>
    <n v="5.52"/>
    <x v="2"/>
  </r>
  <r>
    <x v="175"/>
    <n v="67096"/>
    <n v="1636"/>
    <n v="37202"/>
    <n v="28258"/>
    <n v="835"/>
    <n v="11"/>
    <n v="317"/>
    <n v="2.44"/>
    <n v="55.45"/>
    <n v="4.4000000000000004"/>
    <n v="60767"/>
    <n v="6329"/>
    <n v="10.42"/>
    <x v="1"/>
  </r>
  <r>
    <x v="176"/>
    <n v="59177"/>
    <n v="345"/>
    <n v="52510"/>
    <n v="6322"/>
    <n v="264"/>
    <n v="1"/>
    <n v="328"/>
    <n v="0.57999999999999996"/>
    <n v="88.73"/>
    <n v="0.66"/>
    <n v="57193"/>
    <n v="1984"/>
    <n v="3.47"/>
    <x v="0"/>
  </r>
  <r>
    <x v="177"/>
    <n v="301708"/>
    <n v="45844"/>
    <n v="1437"/>
    <n v="254427"/>
    <n v="688"/>
    <n v="7"/>
    <n v="3"/>
    <n v="15.19"/>
    <n v="0.48"/>
    <n v="3190.26"/>
    <n v="296944"/>
    <n v="4764"/>
    <n v="1.6"/>
    <x v="1"/>
  </r>
  <r>
    <x v="178"/>
    <n v="1202"/>
    <n v="35"/>
    <n v="951"/>
    <n v="216"/>
    <n v="10"/>
    <n v="1"/>
    <n v="3"/>
    <n v="2.91"/>
    <n v="79.12"/>
    <n v="3.68"/>
    <n v="1064"/>
    <n v="138"/>
    <n v="12.97"/>
    <x v="3"/>
  </r>
  <r>
    <x v="179"/>
    <n v="21209"/>
    <n v="121"/>
    <n v="11674"/>
    <n v="9414"/>
    <n v="678"/>
    <n v="5"/>
    <n v="569"/>
    <n v="0.56999999999999995"/>
    <n v="55.04"/>
    <n v="1.04"/>
    <n v="17149"/>
    <n v="4060"/>
    <n v="23.67"/>
    <x v="1"/>
  </r>
  <r>
    <x v="180"/>
    <n v="15988"/>
    <n v="146"/>
    <n v="9959"/>
    <n v="5883"/>
    <n v="525"/>
    <n v="4"/>
    <n v="213"/>
    <n v="0.91"/>
    <n v="62.29"/>
    <n v="1.47"/>
    <n v="12334"/>
    <n v="3654"/>
    <n v="29.63"/>
    <x v="3"/>
  </r>
  <r>
    <x v="181"/>
    <n v="431"/>
    <n v="0"/>
    <n v="365"/>
    <n v="66"/>
    <n v="11"/>
    <n v="0"/>
    <n v="0"/>
    <n v="0"/>
    <n v="84.69"/>
    <n v="0"/>
    <n v="384"/>
    <n v="47"/>
    <n v="12.24"/>
    <x v="4"/>
  </r>
  <r>
    <x v="182"/>
    <n v="10621"/>
    <n v="78"/>
    <n v="3752"/>
    <n v="6791"/>
    <n v="152"/>
    <n v="2"/>
    <n v="0"/>
    <n v="0.73"/>
    <n v="35.33"/>
    <n v="2.08"/>
    <n v="8916"/>
    <n v="1705"/>
    <n v="19.12"/>
    <x v="0"/>
  </r>
  <r>
    <x v="183"/>
    <n v="10"/>
    <n v="1"/>
    <n v="8"/>
    <n v="1"/>
    <n v="0"/>
    <n v="0"/>
    <n v="0"/>
    <n v="10"/>
    <n v="80"/>
    <n v="12.5"/>
    <n v="10"/>
    <n v="0"/>
    <n v="0"/>
    <x v="2"/>
  </r>
  <r>
    <x v="184"/>
    <n v="1691"/>
    <n v="483"/>
    <n v="833"/>
    <n v="375"/>
    <n v="10"/>
    <n v="4"/>
    <n v="36"/>
    <n v="28.56"/>
    <n v="49.26"/>
    <n v="57.98"/>
    <n v="1619"/>
    <n v="72"/>
    <n v="4.45"/>
    <x v="0"/>
  </r>
  <r>
    <x v="185"/>
    <n v="4552"/>
    <n v="140"/>
    <n v="2815"/>
    <n v="1597"/>
    <n v="71"/>
    <n v="1"/>
    <n v="465"/>
    <n v="3.08"/>
    <n v="61.84"/>
    <n v="4.97"/>
    <n v="3326"/>
    <n v="1226"/>
    <n v="36.86"/>
    <x v="2"/>
  </r>
  <r>
    <x v="186"/>
    <n v="2704"/>
    <n v="36"/>
    <n v="542"/>
    <n v="2126"/>
    <n v="192"/>
    <n v="2"/>
    <n v="24"/>
    <n v="1.33"/>
    <n v="20.04"/>
    <n v="6.64"/>
    <n v="1713"/>
    <n v="991"/>
    <n v="57.85"/>
    <x v="2"/>
  </r>
  <r>
    <x v="187"/>
    <m/>
    <m/>
    <m/>
    <m/>
    <m/>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5C859-588F-4CDB-8FB8-5DA227EB164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B41" firstHeaderRow="1" firstDataRow="1" firstDataCol="1"/>
  <pivotFields count="15">
    <pivotField axis="axisRow" showAll="0" measureFilter="1"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2"/>
        <item x="3"/>
        <item x="0"/>
        <item x="1"/>
        <item x="5"/>
        <item x="4"/>
        <item x="6"/>
        <item t="default"/>
      </items>
    </pivotField>
  </pivotFields>
  <rowFields count="1">
    <field x="0"/>
  </rowFields>
  <rowItems count="11">
    <i>
      <x v="178"/>
    </i>
    <i>
      <x v="23"/>
    </i>
    <i>
      <x v="79"/>
    </i>
    <i>
      <x v="138"/>
    </i>
    <i>
      <x v="154"/>
    </i>
    <i>
      <x v="111"/>
    </i>
    <i>
      <x v="132"/>
    </i>
    <i>
      <x v="35"/>
    </i>
    <i>
      <x v="176"/>
    </i>
    <i>
      <x v="81"/>
    </i>
    <i t="grand">
      <x/>
    </i>
  </rowItems>
  <colItems count="1">
    <i/>
  </colItems>
  <dataFields count="1">
    <dataField name="Sum of Confirmed"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DE1CA-5871-4A14-83F7-96156D30A0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8">
        <item x="2"/>
        <item x="3"/>
        <item x="0"/>
        <item x="1"/>
        <item x="5"/>
        <item x="4"/>
        <item x="6"/>
        <item t="default"/>
      </items>
    </pivotField>
  </pivotFields>
  <rowItems count="1">
    <i/>
  </rowItems>
  <colItems count="1">
    <i/>
  </colItems>
  <dataFields count="1">
    <dataField name="Sum of Recover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D7116-DA11-434B-B6F4-C19051BBE4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5">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2"/>
        <item x="3"/>
        <item x="0"/>
        <item x="1"/>
        <item x="5"/>
        <item x="4"/>
        <item x="6"/>
        <item t="default"/>
      </items>
    </pivotField>
  </pivotFields>
  <rowItems count="1">
    <i/>
  </rowItems>
  <colItems count="1">
    <i/>
  </colItems>
  <dataFields count="1">
    <dataField name="Sum of Confirm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F441EF-6D14-4EC0-B931-F5B3221C5E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8">
        <item x="2"/>
        <item x="3"/>
        <item x="0"/>
        <item x="1"/>
        <item x="5"/>
        <item x="4"/>
        <item x="6"/>
        <item t="default"/>
      </items>
    </pivotField>
  </pivotFields>
  <rowItems count="1">
    <i/>
  </rowItems>
  <colItems count="1">
    <i/>
  </colItems>
  <dataFields count="1">
    <dataField name="Sum of 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11F363-ACE0-4643-B385-DD3E9A2D00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B27" firstHeaderRow="1" firstDataRow="1" firstDataCol="1"/>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sortType="descending">
      <items count="8">
        <item x="2"/>
        <item x="3"/>
        <item x="0"/>
        <item x="1"/>
        <item x="5"/>
        <item x="4"/>
        <item x="6"/>
        <item t="default"/>
      </items>
      <autoSortScope>
        <pivotArea dataOnly="0" outline="0" fieldPosition="0">
          <references count="1">
            <reference field="4294967294" count="1" selected="0">
              <x v="0"/>
            </reference>
          </references>
        </pivotArea>
      </autoSortScope>
    </pivotField>
  </pivotFields>
  <rowFields count="1">
    <field x="14"/>
  </rowFields>
  <rowItems count="8">
    <i>
      <x v="1"/>
    </i>
    <i>
      <x v="3"/>
    </i>
    <i>
      <x v="4"/>
    </i>
    <i>
      <x/>
    </i>
    <i>
      <x v="2"/>
    </i>
    <i>
      <x v="5"/>
    </i>
    <i>
      <x v="6"/>
    </i>
    <i t="grand">
      <x/>
    </i>
  </rowItems>
  <colItems count="1">
    <i/>
  </colItems>
  <dataFields count="1">
    <dataField name="Sum of Active" fld="4" showDataAs="percentOfTotal" baseField="14" baseItem="0" numFmtId="1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5589BE-ACEC-424A-A919-3BA8340F444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B62" firstHeaderRow="1" firstDataRow="1" firstDataCol="1"/>
  <pivotFields count="15">
    <pivotField axis="axisRow" showAll="0" measureFilter="1" sortType="a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8">
        <item x="2"/>
        <item x="3"/>
        <item x="0"/>
        <item x="1"/>
        <item x="5"/>
        <item x="4"/>
        <item x="6"/>
        <item t="default"/>
      </items>
    </pivotField>
  </pivotFields>
  <rowFields count="1">
    <field x="0"/>
  </rowFields>
  <rowItems count="7">
    <i>
      <x v="58"/>
    </i>
    <i>
      <x v="99"/>
    </i>
    <i>
      <x v="186"/>
    </i>
    <i>
      <x v="11"/>
    </i>
    <i>
      <x v="63"/>
    </i>
    <i>
      <x v="130"/>
    </i>
    <i t="grand">
      <x/>
    </i>
  </rowItems>
  <colItems count="1">
    <i/>
  </colItems>
  <dataFields count="1">
    <dataField name="Sum of 1 week % increase" fld="13" baseField="0" baseItem="6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0F1DCD-F253-4E45-A5F4-C392DD4FCB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Activ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2F44A3-6DF9-401A-9424-6F4ECC076F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B51" firstHeaderRow="1" firstDataRow="1" firstDataCol="1"/>
  <pivotFields count="15">
    <pivotField axis="axisRow" showAll="0" measureFilter="1" sortType="ascending">
      <items count="189">
        <item x="187"/>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8">
        <item x="2"/>
        <item x="3"/>
        <item x="0"/>
        <item x="1"/>
        <item x="5"/>
        <item x="4"/>
        <item x="6"/>
        <item t="default"/>
      </items>
    </pivotField>
  </pivotFields>
  <rowFields count="1">
    <field x="0"/>
  </rowFields>
  <rowItems count="6">
    <i>
      <x v="126"/>
    </i>
    <i>
      <x v="102"/>
    </i>
    <i>
      <x v="171"/>
    </i>
    <i>
      <x v="11"/>
    </i>
    <i>
      <x v="3"/>
    </i>
    <i t="grand">
      <x/>
    </i>
  </rowItems>
  <colItems count="1">
    <i/>
  </colItems>
  <dataFields count="1">
    <dataField name="Sum of Deaths / 100 Cases" fld="8" baseField="0" baseItem="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7B89258C-B769-4E7F-87D9-0982BED4AA05}" sourceName="WHO Region">
  <pivotTables>
    <pivotTable tabId="2" name="PivotTable7"/>
    <pivotTable tabId="2" name="PivotTable1"/>
    <pivotTable tabId="2" name="PivotTable2"/>
    <pivotTable tabId="2" name="PivotTable3"/>
    <pivotTable tabId="2" name="PivotTable5"/>
    <pivotTable tabId="2" name="PivotTable6"/>
    <pivotTable tabId="2" name="PivotTable8"/>
  </pivotTables>
  <data>
    <tabular pivotCacheId="675522454">
      <items count="7">
        <i x="2" s="1"/>
        <i x="3" s="1"/>
        <i x="0" s="1"/>
        <i x="1" s="1"/>
        <i x="5" s="1"/>
        <i x="4"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706DC8BC-01DD-450C-9EEC-4DC299DB9180}" cache="Slicer_WHO_Region" caption="WHO Filt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1" xr10:uid="{0CE61223-EEEC-4BB7-A09F-86C280D607DE}" cache="Slicer_WHO_Region" caption="WHO Filter"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8F8A-251D-4697-A3A6-1FF4461287A5}">
  <dimension ref="A1:O188"/>
  <sheetViews>
    <sheetView topLeftCell="F1" workbookViewId="0">
      <selection activeCell="K11" sqref="K11"/>
    </sheetView>
  </sheetViews>
  <sheetFormatPr defaultRowHeight="14.25"/>
  <cols>
    <col min="1" max="1" width="27.125" bestFit="1" customWidth="1"/>
    <col min="2" max="2" width="11.125" bestFit="1" customWidth="1"/>
    <col min="3" max="3" width="8.25" bestFit="1" customWidth="1"/>
    <col min="4" max="4" width="11.125" bestFit="1" customWidth="1"/>
    <col min="5" max="5" width="7.75" bestFit="1" customWidth="1"/>
    <col min="6" max="6" width="11" bestFit="1" customWidth="1"/>
    <col min="7" max="7" width="12.125" bestFit="1" customWidth="1"/>
    <col min="8" max="8" width="14.75" bestFit="1" customWidth="1"/>
    <col min="9" max="9" width="17.25" bestFit="1" customWidth="1"/>
    <col min="10" max="10" width="20.25" bestFit="1" customWidth="1"/>
    <col min="11" max="11" width="21.25" bestFit="1" customWidth="1"/>
    <col min="12" max="12" width="19.125" bestFit="1" customWidth="1"/>
    <col min="13" max="13" width="14.25" bestFit="1" customWidth="1"/>
    <col min="14" max="14" width="17.125" bestFit="1" customWidth="1"/>
    <col min="15" max="15" width="18.875" bestFit="1" customWidth="1"/>
  </cols>
  <sheetData>
    <row r="1" spans="1:15"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
      <c r="A2" s="1" t="s">
        <v>15</v>
      </c>
      <c r="B2" s="1">
        <v>36263</v>
      </c>
      <c r="C2" s="1">
        <v>1269</v>
      </c>
      <c r="D2" s="1">
        <v>25198</v>
      </c>
      <c r="E2" s="1">
        <v>9796</v>
      </c>
      <c r="F2" s="1">
        <v>106</v>
      </c>
      <c r="G2" s="1">
        <v>10</v>
      </c>
      <c r="H2" s="1">
        <v>18</v>
      </c>
      <c r="I2" s="1">
        <v>3.5</v>
      </c>
      <c r="J2" s="1">
        <v>69.489999999999995</v>
      </c>
      <c r="K2" s="1">
        <v>5.04</v>
      </c>
      <c r="L2" s="1">
        <v>35526</v>
      </c>
      <c r="M2" s="1">
        <v>737</v>
      </c>
      <c r="N2" s="1">
        <v>2.0699999999999998</v>
      </c>
      <c r="O2" s="1" t="s">
        <v>16</v>
      </c>
    </row>
    <row r="3" spans="1:15" ht="15">
      <c r="A3" s="1" t="s">
        <v>17</v>
      </c>
      <c r="B3" s="1">
        <v>4880</v>
      </c>
      <c r="C3" s="1">
        <v>144</v>
      </c>
      <c r="D3" s="1">
        <v>2745</v>
      </c>
      <c r="E3" s="1">
        <v>1991</v>
      </c>
      <c r="F3" s="1">
        <v>117</v>
      </c>
      <c r="G3" s="1">
        <v>6</v>
      </c>
      <c r="H3" s="1">
        <v>63</v>
      </c>
      <c r="I3" s="1">
        <v>2.95</v>
      </c>
      <c r="J3" s="1">
        <v>56.25</v>
      </c>
      <c r="K3" s="1">
        <v>5.25</v>
      </c>
      <c r="L3" s="1">
        <v>4171</v>
      </c>
      <c r="M3" s="1">
        <v>709</v>
      </c>
      <c r="N3" s="1">
        <v>17</v>
      </c>
      <c r="O3" s="1" t="s">
        <v>18</v>
      </c>
    </row>
    <row r="4" spans="1:15" ht="15">
      <c r="A4" s="1" t="s">
        <v>19</v>
      </c>
      <c r="B4" s="1">
        <v>27973</v>
      </c>
      <c r="C4" s="1">
        <v>1163</v>
      </c>
      <c r="D4" s="1">
        <v>18837</v>
      </c>
      <c r="E4" s="1">
        <v>7973</v>
      </c>
      <c r="F4" s="1">
        <v>616</v>
      </c>
      <c r="G4" s="1">
        <v>8</v>
      </c>
      <c r="H4" s="1">
        <v>749</v>
      </c>
      <c r="I4" s="1">
        <v>4.16</v>
      </c>
      <c r="J4" s="1">
        <v>67.34</v>
      </c>
      <c r="K4" s="1">
        <v>6.17</v>
      </c>
      <c r="L4" s="1">
        <v>23691</v>
      </c>
      <c r="M4" s="1">
        <v>4282</v>
      </c>
      <c r="N4" s="1">
        <v>18.07</v>
      </c>
      <c r="O4" s="1" t="s">
        <v>20</v>
      </c>
    </row>
    <row r="5" spans="1:15" ht="15">
      <c r="A5" s="1" t="s">
        <v>21</v>
      </c>
      <c r="B5" s="1">
        <v>907</v>
      </c>
      <c r="C5" s="1">
        <v>52</v>
      </c>
      <c r="D5" s="1">
        <v>803</v>
      </c>
      <c r="E5" s="1">
        <v>52</v>
      </c>
      <c r="F5" s="1">
        <v>10</v>
      </c>
      <c r="G5" s="1">
        <v>0</v>
      </c>
      <c r="H5" s="1">
        <v>0</v>
      </c>
      <c r="I5" s="1">
        <v>5.73</v>
      </c>
      <c r="J5" s="1">
        <v>88.53</v>
      </c>
      <c r="K5" s="1">
        <v>6.48</v>
      </c>
      <c r="L5" s="1">
        <v>884</v>
      </c>
      <c r="M5" s="1">
        <v>23</v>
      </c>
      <c r="N5" s="1">
        <v>2.6</v>
      </c>
      <c r="O5" s="1" t="s">
        <v>18</v>
      </c>
    </row>
    <row r="6" spans="1:15" ht="15">
      <c r="A6" s="1" t="s">
        <v>22</v>
      </c>
      <c r="B6" s="1">
        <v>950</v>
      </c>
      <c r="C6" s="1">
        <v>41</v>
      </c>
      <c r="D6" s="1">
        <v>242</v>
      </c>
      <c r="E6" s="1">
        <v>667</v>
      </c>
      <c r="F6" s="1">
        <v>18</v>
      </c>
      <c r="G6" s="1">
        <v>1</v>
      </c>
      <c r="H6" s="1">
        <v>0</v>
      </c>
      <c r="I6" s="1">
        <v>4.32</v>
      </c>
      <c r="J6" s="1">
        <v>25.47</v>
      </c>
      <c r="K6" s="1">
        <v>16.940000000000001</v>
      </c>
      <c r="L6" s="1">
        <v>749</v>
      </c>
      <c r="M6" s="1">
        <v>201</v>
      </c>
      <c r="N6" s="1">
        <v>26.84</v>
      </c>
      <c r="O6" s="1" t="s">
        <v>20</v>
      </c>
    </row>
    <row r="7" spans="1:15" ht="15">
      <c r="A7" s="1" t="s">
        <v>23</v>
      </c>
      <c r="B7" s="1">
        <v>86</v>
      </c>
      <c r="C7" s="1">
        <v>3</v>
      </c>
      <c r="D7" s="1">
        <v>65</v>
      </c>
      <c r="E7" s="1">
        <v>18</v>
      </c>
      <c r="F7" s="1">
        <v>4</v>
      </c>
      <c r="G7" s="1">
        <v>0</v>
      </c>
      <c r="H7" s="1">
        <v>5</v>
      </c>
      <c r="I7" s="1">
        <v>3.49</v>
      </c>
      <c r="J7" s="1">
        <v>75.58</v>
      </c>
      <c r="K7" s="1">
        <v>4.62</v>
      </c>
      <c r="L7" s="1">
        <v>76</v>
      </c>
      <c r="M7" s="1">
        <v>10</v>
      </c>
      <c r="N7" s="1">
        <v>13.16</v>
      </c>
      <c r="O7" s="1" t="s">
        <v>24</v>
      </c>
    </row>
    <row r="8" spans="1:15" ht="15">
      <c r="A8" s="1" t="s">
        <v>25</v>
      </c>
      <c r="B8" s="1">
        <v>167416</v>
      </c>
      <c r="C8" s="1">
        <v>3059</v>
      </c>
      <c r="D8" s="1">
        <v>72575</v>
      </c>
      <c r="E8" s="1">
        <v>91782</v>
      </c>
      <c r="F8" s="1">
        <v>4890</v>
      </c>
      <c r="G8" s="1">
        <v>120</v>
      </c>
      <c r="H8" s="1">
        <v>2057</v>
      </c>
      <c r="I8" s="1">
        <v>1.83</v>
      </c>
      <c r="J8" s="1">
        <v>43.35</v>
      </c>
      <c r="K8" s="1">
        <v>4.21</v>
      </c>
      <c r="L8" s="1">
        <v>130774</v>
      </c>
      <c r="M8" s="1">
        <v>36642</v>
      </c>
      <c r="N8" s="1">
        <v>28.02</v>
      </c>
      <c r="O8" s="1" t="s">
        <v>24</v>
      </c>
    </row>
    <row r="9" spans="1:15" ht="15">
      <c r="A9" s="1" t="s">
        <v>26</v>
      </c>
      <c r="B9" s="1">
        <v>37390</v>
      </c>
      <c r="C9" s="1">
        <v>711</v>
      </c>
      <c r="D9" s="1">
        <v>26665</v>
      </c>
      <c r="E9" s="1">
        <v>10014</v>
      </c>
      <c r="F9" s="1">
        <v>73</v>
      </c>
      <c r="G9" s="1">
        <v>6</v>
      </c>
      <c r="H9" s="1">
        <v>187</v>
      </c>
      <c r="I9" s="1">
        <v>1.9</v>
      </c>
      <c r="J9" s="1">
        <v>71.319999999999993</v>
      </c>
      <c r="K9" s="1">
        <v>2.67</v>
      </c>
      <c r="L9" s="1">
        <v>34981</v>
      </c>
      <c r="M9" s="1">
        <v>2409</v>
      </c>
      <c r="N9" s="1">
        <v>6.89</v>
      </c>
      <c r="O9" s="1" t="s">
        <v>18</v>
      </c>
    </row>
    <row r="10" spans="1:15" ht="15">
      <c r="A10" s="1" t="s">
        <v>27</v>
      </c>
      <c r="B10" s="1">
        <v>15303</v>
      </c>
      <c r="C10" s="1">
        <v>167</v>
      </c>
      <c r="D10" s="1">
        <v>9311</v>
      </c>
      <c r="E10" s="1">
        <v>5825</v>
      </c>
      <c r="F10" s="1">
        <v>368</v>
      </c>
      <c r="G10" s="1">
        <v>6</v>
      </c>
      <c r="H10" s="1">
        <v>137</v>
      </c>
      <c r="I10" s="1">
        <v>1.0900000000000001</v>
      </c>
      <c r="J10" s="1">
        <v>60.84</v>
      </c>
      <c r="K10" s="1">
        <v>1.79</v>
      </c>
      <c r="L10" s="1">
        <v>12428</v>
      </c>
      <c r="M10" s="1">
        <v>2875</v>
      </c>
      <c r="N10" s="1">
        <v>23.13</v>
      </c>
      <c r="O10" s="1" t="s">
        <v>28</v>
      </c>
    </row>
    <row r="11" spans="1:15" ht="15">
      <c r="A11" s="1" t="s">
        <v>29</v>
      </c>
      <c r="B11" s="1">
        <v>20558</v>
      </c>
      <c r="C11" s="1">
        <v>713</v>
      </c>
      <c r="D11" s="1">
        <v>18246</v>
      </c>
      <c r="E11" s="1">
        <v>1599</v>
      </c>
      <c r="F11" s="1">
        <v>86</v>
      </c>
      <c r="G11" s="1">
        <v>1</v>
      </c>
      <c r="H11" s="1">
        <v>37</v>
      </c>
      <c r="I11" s="1">
        <v>3.47</v>
      </c>
      <c r="J11" s="1">
        <v>88.75</v>
      </c>
      <c r="K11" s="1">
        <v>3.91</v>
      </c>
      <c r="L11" s="1">
        <v>19743</v>
      </c>
      <c r="M11" s="1">
        <v>815</v>
      </c>
      <c r="N11" s="1">
        <v>4.13</v>
      </c>
      <c r="O11" s="1" t="s">
        <v>18</v>
      </c>
    </row>
    <row r="12" spans="1:15" ht="15">
      <c r="A12" s="1" t="s">
        <v>30</v>
      </c>
      <c r="B12" s="1">
        <v>30446</v>
      </c>
      <c r="C12" s="1">
        <v>423</v>
      </c>
      <c r="D12" s="1">
        <v>23242</v>
      </c>
      <c r="E12" s="1">
        <v>6781</v>
      </c>
      <c r="F12" s="1">
        <v>396</v>
      </c>
      <c r="G12" s="1">
        <v>6</v>
      </c>
      <c r="H12" s="1">
        <v>558</v>
      </c>
      <c r="I12" s="1">
        <v>1.39</v>
      </c>
      <c r="J12" s="1">
        <v>76.34</v>
      </c>
      <c r="K12" s="1">
        <v>1.82</v>
      </c>
      <c r="L12" s="1">
        <v>27890</v>
      </c>
      <c r="M12" s="1">
        <v>2556</v>
      </c>
      <c r="N12" s="1">
        <v>9.16</v>
      </c>
      <c r="O12" s="1" t="s">
        <v>18</v>
      </c>
    </row>
    <row r="13" spans="1:15" ht="15">
      <c r="A13" s="1" t="s">
        <v>31</v>
      </c>
      <c r="B13" s="1">
        <v>382</v>
      </c>
      <c r="C13" s="1">
        <v>11</v>
      </c>
      <c r="D13" s="1">
        <v>91</v>
      </c>
      <c r="E13" s="1">
        <v>280</v>
      </c>
      <c r="F13" s="1">
        <v>40</v>
      </c>
      <c r="G13" s="1">
        <v>0</v>
      </c>
      <c r="H13" s="1">
        <v>0</v>
      </c>
      <c r="I13" s="1">
        <v>2.88</v>
      </c>
      <c r="J13" s="1">
        <v>23.82</v>
      </c>
      <c r="K13" s="1">
        <v>12.09</v>
      </c>
      <c r="L13" s="1">
        <v>174</v>
      </c>
      <c r="M13" s="1">
        <v>208</v>
      </c>
      <c r="N13" s="1">
        <v>119.54</v>
      </c>
      <c r="O13" s="1" t="s">
        <v>24</v>
      </c>
    </row>
    <row r="14" spans="1:15" ht="15">
      <c r="A14" s="1" t="s">
        <v>32</v>
      </c>
      <c r="B14" s="1">
        <v>39482</v>
      </c>
      <c r="C14" s="1">
        <v>141</v>
      </c>
      <c r="D14" s="1">
        <v>36110</v>
      </c>
      <c r="E14" s="1">
        <v>3231</v>
      </c>
      <c r="F14" s="1">
        <v>351</v>
      </c>
      <c r="G14" s="1">
        <v>1</v>
      </c>
      <c r="H14" s="1">
        <v>421</v>
      </c>
      <c r="I14" s="1">
        <v>0.36</v>
      </c>
      <c r="J14" s="1">
        <v>91.46</v>
      </c>
      <c r="K14" s="1">
        <v>0.39</v>
      </c>
      <c r="L14" s="1">
        <v>36936</v>
      </c>
      <c r="M14" s="1">
        <v>2546</v>
      </c>
      <c r="N14" s="1">
        <v>6.89</v>
      </c>
      <c r="O14" s="1" t="s">
        <v>16</v>
      </c>
    </row>
    <row r="15" spans="1:15" ht="15">
      <c r="A15" s="1" t="s">
        <v>33</v>
      </c>
      <c r="B15" s="1">
        <v>226225</v>
      </c>
      <c r="C15" s="1">
        <v>2965</v>
      </c>
      <c r="D15" s="1">
        <v>125683</v>
      </c>
      <c r="E15" s="1">
        <v>97577</v>
      </c>
      <c r="F15" s="1">
        <v>2772</v>
      </c>
      <c r="G15" s="1">
        <v>37</v>
      </c>
      <c r="H15" s="1">
        <v>1801</v>
      </c>
      <c r="I15" s="1">
        <v>1.31</v>
      </c>
      <c r="J15" s="1">
        <v>55.56</v>
      </c>
      <c r="K15" s="1">
        <v>2.36</v>
      </c>
      <c r="L15" s="1">
        <v>207453</v>
      </c>
      <c r="M15" s="1">
        <v>18772</v>
      </c>
      <c r="N15" s="1">
        <v>9.0500000000000007</v>
      </c>
      <c r="O15" s="1" t="s">
        <v>34</v>
      </c>
    </row>
    <row r="16" spans="1:15" ht="15">
      <c r="A16" s="1" t="s">
        <v>35</v>
      </c>
      <c r="B16" s="1">
        <v>110</v>
      </c>
      <c r="C16" s="1">
        <v>7</v>
      </c>
      <c r="D16" s="1">
        <v>94</v>
      </c>
      <c r="E16" s="1">
        <v>9</v>
      </c>
      <c r="F16" s="1">
        <v>0</v>
      </c>
      <c r="G16" s="1">
        <v>0</v>
      </c>
      <c r="H16" s="1">
        <v>0</v>
      </c>
      <c r="I16" s="1">
        <v>6.36</v>
      </c>
      <c r="J16" s="1">
        <v>85.45</v>
      </c>
      <c r="K16" s="1">
        <v>7.45</v>
      </c>
      <c r="L16" s="1">
        <v>106</v>
      </c>
      <c r="M16" s="1">
        <v>4</v>
      </c>
      <c r="N16" s="1">
        <v>3.77</v>
      </c>
      <c r="O16" s="1" t="s">
        <v>24</v>
      </c>
    </row>
    <row r="17" spans="1:15" ht="15">
      <c r="A17" s="1" t="s">
        <v>36</v>
      </c>
      <c r="B17" s="1">
        <v>67251</v>
      </c>
      <c r="C17" s="1">
        <v>538</v>
      </c>
      <c r="D17" s="1">
        <v>60492</v>
      </c>
      <c r="E17" s="1">
        <v>6221</v>
      </c>
      <c r="F17" s="1">
        <v>119</v>
      </c>
      <c r="G17" s="1">
        <v>4</v>
      </c>
      <c r="H17" s="1">
        <v>67</v>
      </c>
      <c r="I17" s="1">
        <v>0.8</v>
      </c>
      <c r="J17" s="1">
        <v>89.95</v>
      </c>
      <c r="K17" s="1">
        <v>0.89</v>
      </c>
      <c r="L17" s="1">
        <v>66213</v>
      </c>
      <c r="M17" s="1">
        <v>1038</v>
      </c>
      <c r="N17" s="1">
        <v>1.57</v>
      </c>
      <c r="O17" s="1" t="s">
        <v>18</v>
      </c>
    </row>
    <row r="18" spans="1:15" ht="15">
      <c r="A18" s="1" t="s">
        <v>37</v>
      </c>
      <c r="B18" s="1">
        <v>66428</v>
      </c>
      <c r="C18" s="1">
        <v>9822</v>
      </c>
      <c r="D18" s="1">
        <v>17452</v>
      </c>
      <c r="E18" s="1">
        <v>39154</v>
      </c>
      <c r="F18" s="1">
        <v>402</v>
      </c>
      <c r="G18" s="1">
        <v>1</v>
      </c>
      <c r="H18" s="1">
        <v>14</v>
      </c>
      <c r="I18" s="1">
        <v>14.79</v>
      </c>
      <c r="J18" s="1">
        <v>26.27</v>
      </c>
      <c r="K18" s="1">
        <v>56.28</v>
      </c>
      <c r="L18" s="1">
        <v>64094</v>
      </c>
      <c r="M18" s="1">
        <v>2334</v>
      </c>
      <c r="N18" s="1">
        <v>3.64</v>
      </c>
      <c r="O18" s="1" t="s">
        <v>18</v>
      </c>
    </row>
    <row r="19" spans="1:15" ht="15">
      <c r="A19" s="1" t="s">
        <v>38</v>
      </c>
      <c r="B19" s="1">
        <v>48</v>
      </c>
      <c r="C19" s="1">
        <v>2</v>
      </c>
      <c r="D19" s="1">
        <v>26</v>
      </c>
      <c r="E19" s="1">
        <v>20</v>
      </c>
      <c r="F19" s="1">
        <v>0</v>
      </c>
      <c r="G19" s="1">
        <v>0</v>
      </c>
      <c r="H19" s="1">
        <v>0</v>
      </c>
      <c r="I19" s="1">
        <v>4.17</v>
      </c>
      <c r="J19" s="1">
        <v>54.17</v>
      </c>
      <c r="K19" s="1">
        <v>7.69</v>
      </c>
      <c r="L19" s="1">
        <v>40</v>
      </c>
      <c r="M19" s="1">
        <v>8</v>
      </c>
      <c r="N19" s="1">
        <v>20</v>
      </c>
      <c r="O19" s="1" t="s">
        <v>24</v>
      </c>
    </row>
    <row r="20" spans="1:15" ht="15">
      <c r="A20" s="1" t="s">
        <v>39</v>
      </c>
      <c r="B20" s="1">
        <v>1770</v>
      </c>
      <c r="C20" s="1">
        <v>35</v>
      </c>
      <c r="D20" s="1">
        <v>1036</v>
      </c>
      <c r="E20" s="1">
        <v>699</v>
      </c>
      <c r="F20" s="1">
        <v>0</v>
      </c>
      <c r="G20" s="1">
        <v>0</v>
      </c>
      <c r="H20" s="1">
        <v>0</v>
      </c>
      <c r="I20" s="1">
        <v>1.98</v>
      </c>
      <c r="J20" s="1">
        <v>58.53</v>
      </c>
      <c r="K20" s="1">
        <v>3.38</v>
      </c>
      <c r="L20" s="1">
        <v>1602</v>
      </c>
      <c r="M20" s="1">
        <v>168</v>
      </c>
      <c r="N20" s="1">
        <v>10.49</v>
      </c>
      <c r="O20" s="1" t="s">
        <v>20</v>
      </c>
    </row>
    <row r="21" spans="1:15" ht="15">
      <c r="A21" s="1" t="s">
        <v>40</v>
      </c>
      <c r="B21" s="1">
        <v>99</v>
      </c>
      <c r="C21" s="1">
        <v>0</v>
      </c>
      <c r="D21" s="1">
        <v>86</v>
      </c>
      <c r="E21" s="1">
        <v>13</v>
      </c>
      <c r="F21" s="1">
        <v>4</v>
      </c>
      <c r="G21" s="1">
        <v>0</v>
      </c>
      <c r="H21" s="1">
        <v>1</v>
      </c>
      <c r="I21" s="1">
        <v>0</v>
      </c>
      <c r="J21" s="1">
        <v>86.87</v>
      </c>
      <c r="K21" s="1">
        <v>0</v>
      </c>
      <c r="L21" s="1">
        <v>90</v>
      </c>
      <c r="M21" s="1">
        <v>9</v>
      </c>
      <c r="N21" s="1">
        <v>10</v>
      </c>
      <c r="O21" s="1" t="s">
        <v>34</v>
      </c>
    </row>
    <row r="22" spans="1:15" ht="15">
      <c r="A22" s="1" t="s">
        <v>41</v>
      </c>
      <c r="B22" s="1">
        <v>71181</v>
      </c>
      <c r="C22" s="1">
        <v>2647</v>
      </c>
      <c r="D22" s="1">
        <v>21478</v>
      </c>
      <c r="E22" s="1">
        <v>47056</v>
      </c>
      <c r="F22" s="1">
        <v>1752</v>
      </c>
      <c r="G22" s="1">
        <v>64</v>
      </c>
      <c r="H22" s="1">
        <v>309</v>
      </c>
      <c r="I22" s="1">
        <v>3.72</v>
      </c>
      <c r="J22" s="1">
        <v>30.17</v>
      </c>
      <c r="K22" s="1">
        <v>12.32</v>
      </c>
      <c r="L22" s="1">
        <v>60991</v>
      </c>
      <c r="M22" s="1">
        <v>10190</v>
      </c>
      <c r="N22" s="1">
        <v>16.71</v>
      </c>
      <c r="O22" s="1" t="s">
        <v>24</v>
      </c>
    </row>
    <row r="23" spans="1:15" ht="15">
      <c r="A23" s="1" t="s">
        <v>42</v>
      </c>
      <c r="B23" s="1">
        <v>10498</v>
      </c>
      <c r="C23" s="1">
        <v>294</v>
      </c>
      <c r="D23" s="1">
        <v>4930</v>
      </c>
      <c r="E23" s="1">
        <v>5274</v>
      </c>
      <c r="F23" s="1">
        <v>731</v>
      </c>
      <c r="G23" s="1">
        <v>14</v>
      </c>
      <c r="H23" s="1">
        <v>375</v>
      </c>
      <c r="I23" s="1">
        <v>2.8</v>
      </c>
      <c r="J23" s="1">
        <v>46.96</v>
      </c>
      <c r="K23" s="1">
        <v>5.96</v>
      </c>
      <c r="L23" s="1">
        <v>8479</v>
      </c>
      <c r="M23" s="1">
        <v>2019</v>
      </c>
      <c r="N23" s="1">
        <v>23.81</v>
      </c>
      <c r="O23" s="1" t="s">
        <v>18</v>
      </c>
    </row>
    <row r="24" spans="1:15" ht="15">
      <c r="A24" s="1" t="s">
        <v>43</v>
      </c>
      <c r="B24" s="1">
        <v>739</v>
      </c>
      <c r="C24" s="1">
        <v>2</v>
      </c>
      <c r="D24" s="1">
        <v>63</v>
      </c>
      <c r="E24" s="1">
        <v>674</v>
      </c>
      <c r="F24" s="1">
        <v>53</v>
      </c>
      <c r="G24" s="1">
        <v>1</v>
      </c>
      <c r="H24" s="1">
        <v>11</v>
      </c>
      <c r="I24" s="1">
        <v>0.27</v>
      </c>
      <c r="J24" s="1">
        <v>8.5299999999999994</v>
      </c>
      <c r="K24" s="1">
        <v>3.17</v>
      </c>
      <c r="L24" s="1">
        <v>522</v>
      </c>
      <c r="M24" s="1">
        <v>217</v>
      </c>
      <c r="N24" s="1">
        <v>41.57</v>
      </c>
      <c r="O24" s="1" t="s">
        <v>20</v>
      </c>
    </row>
    <row r="25" spans="1:15" ht="15">
      <c r="A25" s="1" t="s">
        <v>44</v>
      </c>
      <c r="B25" s="1">
        <v>2442375</v>
      </c>
      <c r="C25" s="1">
        <v>87618</v>
      </c>
      <c r="D25" s="1">
        <v>1846641</v>
      </c>
      <c r="E25" s="1">
        <v>508116</v>
      </c>
      <c r="F25" s="1">
        <v>23284</v>
      </c>
      <c r="G25" s="1">
        <v>614</v>
      </c>
      <c r="H25" s="1">
        <v>33728</v>
      </c>
      <c r="I25" s="1">
        <v>3.59</v>
      </c>
      <c r="J25" s="1">
        <v>75.61</v>
      </c>
      <c r="K25" s="1">
        <v>4.74</v>
      </c>
      <c r="L25" s="1">
        <v>2118646</v>
      </c>
      <c r="M25" s="1">
        <v>323729</v>
      </c>
      <c r="N25" s="1">
        <v>15.28</v>
      </c>
      <c r="O25" s="1" t="s">
        <v>24</v>
      </c>
    </row>
    <row r="26" spans="1:15" ht="15">
      <c r="A26" s="1" t="s">
        <v>45</v>
      </c>
      <c r="B26" s="1">
        <v>141</v>
      </c>
      <c r="C26" s="1">
        <v>3</v>
      </c>
      <c r="D26" s="1">
        <v>138</v>
      </c>
      <c r="E26" s="1">
        <v>0</v>
      </c>
      <c r="F26" s="1">
        <v>0</v>
      </c>
      <c r="G26" s="1">
        <v>0</v>
      </c>
      <c r="H26" s="1">
        <v>0</v>
      </c>
      <c r="I26" s="1">
        <v>2.13</v>
      </c>
      <c r="J26" s="1">
        <v>97.87</v>
      </c>
      <c r="K26" s="1">
        <v>2.17</v>
      </c>
      <c r="L26" s="1">
        <v>141</v>
      </c>
      <c r="M26" s="1">
        <v>0</v>
      </c>
      <c r="N26" s="1">
        <v>0</v>
      </c>
      <c r="O26" s="1" t="s">
        <v>28</v>
      </c>
    </row>
    <row r="27" spans="1:15" ht="15">
      <c r="A27" s="1" t="s">
        <v>46</v>
      </c>
      <c r="B27" s="1">
        <v>10621</v>
      </c>
      <c r="C27" s="1">
        <v>347</v>
      </c>
      <c r="D27" s="1">
        <v>5585</v>
      </c>
      <c r="E27" s="1">
        <v>4689</v>
      </c>
      <c r="F27" s="1">
        <v>194</v>
      </c>
      <c r="G27" s="1">
        <v>7</v>
      </c>
      <c r="H27" s="1">
        <v>230</v>
      </c>
      <c r="I27" s="1">
        <v>3.27</v>
      </c>
      <c r="J27" s="1">
        <v>52.58</v>
      </c>
      <c r="K27" s="1">
        <v>6.21</v>
      </c>
      <c r="L27" s="1">
        <v>8929</v>
      </c>
      <c r="M27" s="1">
        <v>1692</v>
      </c>
      <c r="N27" s="1">
        <v>18.95</v>
      </c>
      <c r="O27" s="1" t="s">
        <v>18</v>
      </c>
    </row>
    <row r="28" spans="1:15" ht="15">
      <c r="A28" s="1" t="s">
        <v>47</v>
      </c>
      <c r="B28" s="1">
        <v>1100</v>
      </c>
      <c r="C28" s="1">
        <v>53</v>
      </c>
      <c r="D28" s="1">
        <v>926</v>
      </c>
      <c r="E28" s="1">
        <v>121</v>
      </c>
      <c r="F28" s="1">
        <v>14</v>
      </c>
      <c r="G28" s="1">
        <v>0</v>
      </c>
      <c r="H28" s="1">
        <v>6</v>
      </c>
      <c r="I28" s="1">
        <v>4.82</v>
      </c>
      <c r="J28" s="1">
        <v>84.18</v>
      </c>
      <c r="K28" s="1">
        <v>5.72</v>
      </c>
      <c r="L28" s="1">
        <v>1065</v>
      </c>
      <c r="M28" s="1">
        <v>35</v>
      </c>
      <c r="N28" s="1">
        <v>3.29</v>
      </c>
      <c r="O28" s="1" t="s">
        <v>20</v>
      </c>
    </row>
    <row r="29" spans="1:15" ht="15">
      <c r="A29" s="1" t="s">
        <v>48</v>
      </c>
      <c r="B29" s="1">
        <v>350</v>
      </c>
      <c r="C29" s="1">
        <v>6</v>
      </c>
      <c r="D29" s="1">
        <v>292</v>
      </c>
      <c r="E29" s="1">
        <v>52</v>
      </c>
      <c r="F29" s="1">
        <v>0</v>
      </c>
      <c r="G29" s="1">
        <v>0</v>
      </c>
      <c r="H29" s="1">
        <v>2</v>
      </c>
      <c r="I29" s="1">
        <v>1.71</v>
      </c>
      <c r="J29" s="1">
        <v>83.43</v>
      </c>
      <c r="K29" s="1">
        <v>2.0499999999999998</v>
      </c>
      <c r="L29" s="1">
        <v>341</v>
      </c>
      <c r="M29" s="1">
        <v>9</v>
      </c>
      <c r="N29" s="1">
        <v>2.64</v>
      </c>
      <c r="O29" s="1" t="s">
        <v>34</v>
      </c>
    </row>
    <row r="30" spans="1:15" ht="15">
      <c r="A30" s="1" t="s">
        <v>49</v>
      </c>
      <c r="B30" s="1">
        <v>378</v>
      </c>
      <c r="C30" s="1">
        <v>1</v>
      </c>
      <c r="D30" s="1">
        <v>301</v>
      </c>
      <c r="E30" s="1">
        <v>76</v>
      </c>
      <c r="F30" s="1">
        <v>17</v>
      </c>
      <c r="G30" s="1">
        <v>0</v>
      </c>
      <c r="H30" s="1">
        <v>22</v>
      </c>
      <c r="I30" s="1">
        <v>0.26</v>
      </c>
      <c r="J30" s="1">
        <v>79.63</v>
      </c>
      <c r="K30" s="1">
        <v>0.33</v>
      </c>
      <c r="L30" s="1">
        <v>322</v>
      </c>
      <c r="M30" s="1">
        <v>56</v>
      </c>
      <c r="N30" s="1">
        <v>17.39</v>
      </c>
      <c r="O30" s="1" t="s">
        <v>20</v>
      </c>
    </row>
    <row r="31" spans="1:15" ht="15">
      <c r="A31" s="1" t="s">
        <v>50</v>
      </c>
      <c r="B31" s="1">
        <v>2328</v>
      </c>
      <c r="C31" s="1">
        <v>22</v>
      </c>
      <c r="D31" s="1">
        <v>1550</v>
      </c>
      <c r="E31" s="1">
        <v>756</v>
      </c>
      <c r="F31" s="1">
        <v>21</v>
      </c>
      <c r="G31" s="1">
        <v>0</v>
      </c>
      <c r="H31" s="1">
        <v>103</v>
      </c>
      <c r="I31" s="1">
        <v>0.95</v>
      </c>
      <c r="J31" s="1">
        <v>66.58</v>
      </c>
      <c r="K31" s="1">
        <v>1.42</v>
      </c>
      <c r="L31" s="1">
        <v>2071</v>
      </c>
      <c r="M31" s="1">
        <v>257</v>
      </c>
      <c r="N31" s="1">
        <v>12.41</v>
      </c>
      <c r="O31" s="1" t="s">
        <v>20</v>
      </c>
    </row>
    <row r="32" spans="1:15" ht="15">
      <c r="A32" s="1" t="s">
        <v>51</v>
      </c>
      <c r="B32" s="1">
        <v>226</v>
      </c>
      <c r="C32" s="1">
        <v>0</v>
      </c>
      <c r="D32" s="1">
        <v>147</v>
      </c>
      <c r="E32" s="1">
        <v>79</v>
      </c>
      <c r="F32" s="1">
        <v>1</v>
      </c>
      <c r="G32" s="1">
        <v>0</v>
      </c>
      <c r="H32" s="1">
        <v>4</v>
      </c>
      <c r="I32" s="1">
        <v>0</v>
      </c>
      <c r="J32" s="1">
        <v>65.040000000000006</v>
      </c>
      <c r="K32" s="1">
        <v>0</v>
      </c>
      <c r="L32" s="1">
        <v>171</v>
      </c>
      <c r="M32" s="1">
        <v>55</v>
      </c>
      <c r="N32" s="1">
        <v>32.159999999999997</v>
      </c>
      <c r="O32" s="1" t="s">
        <v>28</v>
      </c>
    </row>
    <row r="33" spans="1:15" ht="15">
      <c r="A33" s="1" t="s">
        <v>52</v>
      </c>
      <c r="B33" s="1">
        <v>17110</v>
      </c>
      <c r="C33" s="1">
        <v>391</v>
      </c>
      <c r="D33" s="1">
        <v>14539</v>
      </c>
      <c r="E33" s="1">
        <v>2180</v>
      </c>
      <c r="F33" s="1">
        <v>402</v>
      </c>
      <c r="G33" s="1">
        <v>6</v>
      </c>
      <c r="H33" s="1">
        <v>0</v>
      </c>
      <c r="I33" s="1">
        <v>2.29</v>
      </c>
      <c r="J33" s="1">
        <v>84.97</v>
      </c>
      <c r="K33" s="1">
        <v>2.69</v>
      </c>
      <c r="L33" s="1">
        <v>16157</v>
      </c>
      <c r="M33" s="1">
        <v>953</v>
      </c>
      <c r="N33" s="1">
        <v>5.9</v>
      </c>
      <c r="O33" s="1" t="s">
        <v>20</v>
      </c>
    </row>
    <row r="34" spans="1:15" ht="15">
      <c r="A34" s="1" t="s">
        <v>53</v>
      </c>
      <c r="B34" s="1">
        <v>116458</v>
      </c>
      <c r="C34" s="1">
        <v>8944</v>
      </c>
      <c r="D34" s="1">
        <v>0</v>
      </c>
      <c r="E34" s="1">
        <v>107514</v>
      </c>
      <c r="F34" s="1">
        <v>682</v>
      </c>
      <c r="G34" s="1">
        <v>11</v>
      </c>
      <c r="H34" s="1">
        <v>0</v>
      </c>
      <c r="I34" s="1">
        <v>7.68</v>
      </c>
      <c r="J34" s="1">
        <v>0</v>
      </c>
      <c r="K34" s="1" t="s">
        <v>54</v>
      </c>
      <c r="L34" s="1">
        <v>112925</v>
      </c>
      <c r="M34" s="1">
        <v>3533</v>
      </c>
      <c r="N34" s="1">
        <v>3.13</v>
      </c>
      <c r="O34" s="1" t="s">
        <v>24</v>
      </c>
    </row>
    <row r="35" spans="1:15" ht="15">
      <c r="A35" s="1" t="s">
        <v>55</v>
      </c>
      <c r="B35" s="1">
        <v>4599</v>
      </c>
      <c r="C35" s="1">
        <v>59</v>
      </c>
      <c r="D35" s="1">
        <v>1546</v>
      </c>
      <c r="E35" s="1">
        <v>2994</v>
      </c>
      <c r="F35" s="1">
        <v>0</v>
      </c>
      <c r="G35" s="1">
        <v>0</v>
      </c>
      <c r="H35" s="1">
        <v>0</v>
      </c>
      <c r="I35" s="1">
        <v>1.28</v>
      </c>
      <c r="J35" s="1">
        <v>33.619999999999997</v>
      </c>
      <c r="K35" s="1">
        <v>3.82</v>
      </c>
      <c r="L35" s="1">
        <v>4548</v>
      </c>
      <c r="M35" s="1">
        <v>51</v>
      </c>
      <c r="N35" s="1">
        <v>1.1200000000000001</v>
      </c>
      <c r="O35" s="1" t="s">
        <v>20</v>
      </c>
    </row>
    <row r="36" spans="1:15" ht="15">
      <c r="A36" s="1" t="s">
        <v>56</v>
      </c>
      <c r="B36" s="1">
        <v>922</v>
      </c>
      <c r="C36" s="1">
        <v>75</v>
      </c>
      <c r="D36" s="1">
        <v>810</v>
      </c>
      <c r="E36" s="1">
        <v>37</v>
      </c>
      <c r="F36" s="1">
        <v>7</v>
      </c>
      <c r="G36" s="1">
        <v>0</v>
      </c>
      <c r="H36" s="1">
        <v>0</v>
      </c>
      <c r="I36" s="1">
        <v>8.1300000000000008</v>
      </c>
      <c r="J36" s="1">
        <v>87.85</v>
      </c>
      <c r="K36" s="1">
        <v>9.26</v>
      </c>
      <c r="L36" s="1">
        <v>889</v>
      </c>
      <c r="M36" s="1">
        <v>33</v>
      </c>
      <c r="N36" s="1">
        <v>3.71</v>
      </c>
      <c r="O36" s="1" t="s">
        <v>20</v>
      </c>
    </row>
    <row r="37" spans="1:15" ht="15">
      <c r="A37" s="1" t="s">
        <v>57</v>
      </c>
      <c r="B37" s="1">
        <v>347923</v>
      </c>
      <c r="C37" s="1">
        <v>9187</v>
      </c>
      <c r="D37" s="1">
        <v>319954</v>
      </c>
      <c r="E37" s="1">
        <v>18782</v>
      </c>
      <c r="F37" s="1">
        <v>2133</v>
      </c>
      <c r="G37" s="1">
        <v>75</v>
      </c>
      <c r="H37" s="1">
        <v>1859</v>
      </c>
      <c r="I37" s="1">
        <v>2.64</v>
      </c>
      <c r="J37" s="1">
        <v>91.96</v>
      </c>
      <c r="K37" s="1">
        <v>2.87</v>
      </c>
      <c r="L37" s="1">
        <v>333029</v>
      </c>
      <c r="M37" s="1">
        <v>14894</v>
      </c>
      <c r="N37" s="1">
        <v>4.47</v>
      </c>
      <c r="O37" s="1" t="s">
        <v>24</v>
      </c>
    </row>
    <row r="38" spans="1:15" ht="15">
      <c r="A38" s="1" t="s">
        <v>58</v>
      </c>
      <c r="B38" s="1">
        <v>86783</v>
      </c>
      <c r="C38" s="1">
        <v>4656</v>
      </c>
      <c r="D38" s="1">
        <v>78869</v>
      </c>
      <c r="E38" s="1">
        <v>3258</v>
      </c>
      <c r="F38" s="1">
        <v>213</v>
      </c>
      <c r="G38" s="1">
        <v>4</v>
      </c>
      <c r="H38" s="1">
        <v>7</v>
      </c>
      <c r="I38" s="1">
        <v>5.37</v>
      </c>
      <c r="J38" s="1">
        <v>90.88</v>
      </c>
      <c r="K38" s="1">
        <v>5.9</v>
      </c>
      <c r="L38" s="1">
        <v>85622</v>
      </c>
      <c r="M38" s="1">
        <v>1161</v>
      </c>
      <c r="N38" s="1">
        <v>1.36</v>
      </c>
      <c r="O38" s="1" t="s">
        <v>28</v>
      </c>
    </row>
    <row r="39" spans="1:15" ht="15">
      <c r="A39" s="1" t="s">
        <v>59</v>
      </c>
      <c r="B39" s="1">
        <v>257101</v>
      </c>
      <c r="C39" s="1">
        <v>8777</v>
      </c>
      <c r="D39" s="1">
        <v>131161</v>
      </c>
      <c r="E39" s="1">
        <v>117163</v>
      </c>
      <c r="F39" s="1">
        <v>16306</v>
      </c>
      <c r="G39" s="1">
        <v>508</v>
      </c>
      <c r="H39" s="1">
        <v>11494</v>
      </c>
      <c r="I39" s="1">
        <v>3.41</v>
      </c>
      <c r="J39" s="1">
        <v>51.02</v>
      </c>
      <c r="K39" s="1">
        <v>6.69</v>
      </c>
      <c r="L39" s="1">
        <v>204005</v>
      </c>
      <c r="M39" s="1">
        <v>53096</v>
      </c>
      <c r="N39" s="1">
        <v>26.03</v>
      </c>
      <c r="O39" s="1" t="s">
        <v>24</v>
      </c>
    </row>
    <row r="40" spans="1:15" ht="15">
      <c r="A40" s="1" t="s">
        <v>60</v>
      </c>
      <c r="B40" s="1">
        <v>354</v>
      </c>
      <c r="C40" s="1">
        <v>7</v>
      </c>
      <c r="D40" s="1">
        <v>328</v>
      </c>
      <c r="E40" s="1">
        <v>19</v>
      </c>
      <c r="F40" s="1">
        <v>0</v>
      </c>
      <c r="G40" s="1">
        <v>0</v>
      </c>
      <c r="H40" s="1">
        <v>0</v>
      </c>
      <c r="I40" s="1">
        <v>1.98</v>
      </c>
      <c r="J40" s="1">
        <v>92.66</v>
      </c>
      <c r="K40" s="1">
        <v>2.13</v>
      </c>
      <c r="L40" s="1">
        <v>334</v>
      </c>
      <c r="M40" s="1">
        <v>20</v>
      </c>
      <c r="N40" s="1">
        <v>5.99</v>
      </c>
      <c r="O40" s="1" t="s">
        <v>20</v>
      </c>
    </row>
    <row r="41" spans="1:15" ht="15">
      <c r="A41" s="1" t="s">
        <v>61</v>
      </c>
      <c r="B41" s="1">
        <v>3200</v>
      </c>
      <c r="C41" s="1">
        <v>54</v>
      </c>
      <c r="D41" s="1">
        <v>829</v>
      </c>
      <c r="E41" s="1">
        <v>2317</v>
      </c>
      <c r="F41" s="1">
        <v>162</v>
      </c>
      <c r="G41" s="1">
        <v>3</v>
      </c>
      <c r="H41" s="1">
        <v>73</v>
      </c>
      <c r="I41" s="1">
        <v>1.69</v>
      </c>
      <c r="J41" s="1">
        <v>25.91</v>
      </c>
      <c r="K41" s="1">
        <v>6.51</v>
      </c>
      <c r="L41" s="1">
        <v>2851</v>
      </c>
      <c r="M41" s="1">
        <v>349</v>
      </c>
      <c r="N41" s="1">
        <v>12.24</v>
      </c>
      <c r="O41" s="1" t="s">
        <v>20</v>
      </c>
    </row>
    <row r="42" spans="1:15" ht="15">
      <c r="A42" s="1" t="s">
        <v>62</v>
      </c>
      <c r="B42" s="1">
        <v>8844</v>
      </c>
      <c r="C42" s="1">
        <v>208</v>
      </c>
      <c r="D42" s="1">
        <v>5700</v>
      </c>
      <c r="E42" s="1">
        <v>2936</v>
      </c>
      <c r="F42" s="1">
        <v>13</v>
      </c>
      <c r="G42" s="1">
        <v>4</v>
      </c>
      <c r="H42" s="1">
        <v>190</v>
      </c>
      <c r="I42" s="1">
        <v>2.35</v>
      </c>
      <c r="J42" s="1">
        <v>64.45</v>
      </c>
      <c r="K42" s="1">
        <v>3.65</v>
      </c>
      <c r="L42" s="1">
        <v>8443</v>
      </c>
      <c r="M42" s="1">
        <v>401</v>
      </c>
      <c r="N42" s="1">
        <v>4.75</v>
      </c>
      <c r="O42" s="1" t="s">
        <v>20</v>
      </c>
    </row>
    <row r="43" spans="1:15" ht="15">
      <c r="A43" s="1" t="s">
        <v>63</v>
      </c>
      <c r="B43" s="1">
        <v>15841</v>
      </c>
      <c r="C43" s="1">
        <v>115</v>
      </c>
      <c r="D43" s="1">
        <v>3824</v>
      </c>
      <c r="E43" s="1">
        <v>11902</v>
      </c>
      <c r="F43" s="1">
        <v>612</v>
      </c>
      <c r="G43" s="1">
        <v>11</v>
      </c>
      <c r="H43" s="1">
        <v>88</v>
      </c>
      <c r="I43" s="1">
        <v>0.73</v>
      </c>
      <c r="J43" s="1">
        <v>24.14</v>
      </c>
      <c r="K43" s="1">
        <v>3.01</v>
      </c>
      <c r="L43" s="1">
        <v>11534</v>
      </c>
      <c r="M43" s="1">
        <v>4307</v>
      </c>
      <c r="N43" s="1">
        <v>37.340000000000003</v>
      </c>
      <c r="O43" s="1" t="s">
        <v>24</v>
      </c>
    </row>
    <row r="44" spans="1:15" ht="15">
      <c r="A44" s="1" t="s">
        <v>64</v>
      </c>
      <c r="B44" s="1">
        <v>15655</v>
      </c>
      <c r="C44" s="1">
        <v>96</v>
      </c>
      <c r="D44" s="1">
        <v>10361</v>
      </c>
      <c r="E44" s="1">
        <v>5198</v>
      </c>
      <c r="F44" s="1">
        <v>59</v>
      </c>
      <c r="G44" s="1">
        <v>0</v>
      </c>
      <c r="H44" s="1">
        <v>183</v>
      </c>
      <c r="I44" s="1">
        <v>0.61</v>
      </c>
      <c r="J44" s="1">
        <v>66.180000000000007</v>
      </c>
      <c r="K44" s="1">
        <v>0.93</v>
      </c>
      <c r="L44" s="1">
        <v>14312</v>
      </c>
      <c r="M44" s="1">
        <v>1343</v>
      </c>
      <c r="N44" s="1">
        <v>9.3800000000000008</v>
      </c>
      <c r="O44" s="1" t="s">
        <v>20</v>
      </c>
    </row>
    <row r="45" spans="1:15" ht="15">
      <c r="A45" s="1" t="s">
        <v>65</v>
      </c>
      <c r="B45" s="1">
        <v>4881</v>
      </c>
      <c r="C45" s="1">
        <v>139</v>
      </c>
      <c r="D45" s="1">
        <v>3936</v>
      </c>
      <c r="E45" s="1">
        <v>806</v>
      </c>
      <c r="F45" s="1">
        <v>24</v>
      </c>
      <c r="G45" s="1">
        <v>3</v>
      </c>
      <c r="H45" s="1">
        <v>70</v>
      </c>
      <c r="I45" s="1">
        <v>2.85</v>
      </c>
      <c r="J45" s="1">
        <v>80.64</v>
      </c>
      <c r="K45" s="1">
        <v>3.53</v>
      </c>
      <c r="L45" s="1">
        <v>4370</v>
      </c>
      <c r="M45" s="1">
        <v>511</v>
      </c>
      <c r="N45" s="1">
        <v>11.69</v>
      </c>
      <c r="O45" s="1" t="s">
        <v>18</v>
      </c>
    </row>
    <row r="46" spans="1:15" ht="15">
      <c r="A46" s="1" t="s">
        <v>66</v>
      </c>
      <c r="B46" s="1">
        <v>2532</v>
      </c>
      <c r="C46" s="1">
        <v>87</v>
      </c>
      <c r="D46" s="1">
        <v>2351</v>
      </c>
      <c r="E46" s="1">
        <v>94</v>
      </c>
      <c r="F46" s="1">
        <v>37</v>
      </c>
      <c r="G46" s="1">
        <v>0</v>
      </c>
      <c r="H46" s="1">
        <v>2</v>
      </c>
      <c r="I46" s="1">
        <v>3.44</v>
      </c>
      <c r="J46" s="1">
        <v>92.85</v>
      </c>
      <c r="K46" s="1">
        <v>3.7</v>
      </c>
      <c r="L46" s="1">
        <v>2446</v>
      </c>
      <c r="M46" s="1">
        <v>86</v>
      </c>
      <c r="N46" s="1">
        <v>3.52</v>
      </c>
      <c r="O46" s="1" t="s">
        <v>24</v>
      </c>
    </row>
    <row r="47" spans="1:15" ht="15">
      <c r="A47" s="1" t="s">
        <v>67</v>
      </c>
      <c r="B47" s="1">
        <v>1060</v>
      </c>
      <c r="C47" s="1">
        <v>19</v>
      </c>
      <c r="D47" s="1">
        <v>852</v>
      </c>
      <c r="E47" s="1">
        <v>189</v>
      </c>
      <c r="F47" s="1">
        <v>3</v>
      </c>
      <c r="G47" s="1">
        <v>0</v>
      </c>
      <c r="H47" s="1">
        <v>0</v>
      </c>
      <c r="I47" s="1">
        <v>1.79</v>
      </c>
      <c r="J47" s="1">
        <v>80.38</v>
      </c>
      <c r="K47" s="1">
        <v>2.23</v>
      </c>
      <c r="L47" s="1">
        <v>1038</v>
      </c>
      <c r="M47" s="1">
        <v>22</v>
      </c>
      <c r="N47" s="1">
        <v>2.12</v>
      </c>
      <c r="O47" s="1" t="s">
        <v>18</v>
      </c>
    </row>
    <row r="48" spans="1:15" ht="15">
      <c r="A48" s="1" t="s">
        <v>68</v>
      </c>
      <c r="B48" s="1">
        <v>15516</v>
      </c>
      <c r="C48" s="1">
        <v>373</v>
      </c>
      <c r="D48" s="1">
        <v>11428</v>
      </c>
      <c r="E48" s="1">
        <v>3715</v>
      </c>
      <c r="F48" s="1">
        <v>192</v>
      </c>
      <c r="G48" s="1">
        <v>2</v>
      </c>
      <c r="H48" s="1">
        <v>0</v>
      </c>
      <c r="I48" s="1">
        <v>2.4</v>
      </c>
      <c r="J48" s="1">
        <v>73.650000000000006</v>
      </c>
      <c r="K48" s="1">
        <v>3.26</v>
      </c>
      <c r="L48" s="1">
        <v>14098</v>
      </c>
      <c r="M48" s="1">
        <v>1418</v>
      </c>
      <c r="N48" s="1">
        <v>10.06</v>
      </c>
      <c r="O48" s="1" t="s">
        <v>18</v>
      </c>
    </row>
    <row r="49" spans="1:15" ht="15">
      <c r="A49" s="1" t="s">
        <v>69</v>
      </c>
      <c r="B49" s="1">
        <v>13761</v>
      </c>
      <c r="C49" s="1">
        <v>613</v>
      </c>
      <c r="D49" s="1">
        <v>12605</v>
      </c>
      <c r="E49" s="1">
        <v>543</v>
      </c>
      <c r="F49" s="1">
        <v>109</v>
      </c>
      <c r="G49" s="1">
        <v>0</v>
      </c>
      <c r="H49" s="1">
        <v>77</v>
      </c>
      <c r="I49" s="1">
        <v>4.45</v>
      </c>
      <c r="J49" s="1">
        <v>91.6</v>
      </c>
      <c r="K49" s="1">
        <v>4.8600000000000003</v>
      </c>
      <c r="L49" s="1">
        <v>13453</v>
      </c>
      <c r="M49" s="1">
        <v>308</v>
      </c>
      <c r="N49" s="1">
        <v>2.29</v>
      </c>
      <c r="O49" s="1" t="s">
        <v>18</v>
      </c>
    </row>
    <row r="50" spans="1:15" ht="15">
      <c r="A50" s="1" t="s">
        <v>70</v>
      </c>
      <c r="B50" s="1">
        <v>5059</v>
      </c>
      <c r="C50" s="1">
        <v>58</v>
      </c>
      <c r="D50" s="1">
        <v>4977</v>
      </c>
      <c r="E50" s="1">
        <v>24</v>
      </c>
      <c r="F50" s="1">
        <v>9</v>
      </c>
      <c r="G50" s="1">
        <v>0</v>
      </c>
      <c r="H50" s="1">
        <v>11</v>
      </c>
      <c r="I50" s="1">
        <v>1.1499999999999999</v>
      </c>
      <c r="J50" s="1">
        <v>98.38</v>
      </c>
      <c r="K50" s="1">
        <v>1.17</v>
      </c>
      <c r="L50" s="1">
        <v>5020</v>
      </c>
      <c r="M50" s="1">
        <v>39</v>
      </c>
      <c r="N50" s="1">
        <v>0.78</v>
      </c>
      <c r="O50" s="1" t="s">
        <v>16</v>
      </c>
    </row>
    <row r="51" spans="1:15" ht="15">
      <c r="A51" s="1" t="s">
        <v>71</v>
      </c>
      <c r="B51" s="1">
        <v>18</v>
      </c>
      <c r="C51" s="1">
        <v>0</v>
      </c>
      <c r="D51" s="1">
        <v>18</v>
      </c>
      <c r="E51" s="1">
        <v>0</v>
      </c>
      <c r="F51" s="1">
        <v>0</v>
      </c>
      <c r="G51" s="1">
        <v>0</v>
      </c>
      <c r="H51" s="1">
        <v>0</v>
      </c>
      <c r="I51" s="1">
        <v>0</v>
      </c>
      <c r="J51" s="1">
        <v>100</v>
      </c>
      <c r="K51" s="1">
        <v>0</v>
      </c>
      <c r="L51" s="1">
        <v>18</v>
      </c>
      <c r="M51" s="1">
        <v>0</v>
      </c>
      <c r="N51" s="1">
        <v>0</v>
      </c>
      <c r="O51" s="1" t="s">
        <v>24</v>
      </c>
    </row>
    <row r="52" spans="1:15" ht="15">
      <c r="A52" s="1" t="s">
        <v>72</v>
      </c>
      <c r="B52" s="1">
        <v>64156</v>
      </c>
      <c r="C52" s="1">
        <v>1083</v>
      </c>
      <c r="D52" s="1">
        <v>30204</v>
      </c>
      <c r="E52" s="1">
        <v>32869</v>
      </c>
      <c r="F52" s="1">
        <v>1248</v>
      </c>
      <c r="G52" s="1">
        <v>20</v>
      </c>
      <c r="H52" s="1">
        <v>1601</v>
      </c>
      <c r="I52" s="1">
        <v>1.69</v>
      </c>
      <c r="J52" s="1">
        <v>47.08</v>
      </c>
      <c r="K52" s="1">
        <v>3.59</v>
      </c>
      <c r="L52" s="1">
        <v>53956</v>
      </c>
      <c r="M52" s="1">
        <v>10200</v>
      </c>
      <c r="N52" s="1">
        <v>18.899999999999999</v>
      </c>
      <c r="O52" s="1" t="s">
        <v>24</v>
      </c>
    </row>
    <row r="53" spans="1:15" ht="15">
      <c r="A53" s="1" t="s">
        <v>73</v>
      </c>
      <c r="B53" s="1">
        <v>81161</v>
      </c>
      <c r="C53" s="1">
        <v>5532</v>
      </c>
      <c r="D53" s="1">
        <v>34896</v>
      </c>
      <c r="E53" s="1">
        <v>40733</v>
      </c>
      <c r="F53" s="1">
        <v>467</v>
      </c>
      <c r="G53" s="1">
        <v>17</v>
      </c>
      <c r="H53" s="1">
        <v>0</v>
      </c>
      <c r="I53" s="1">
        <v>6.82</v>
      </c>
      <c r="J53" s="1">
        <v>43</v>
      </c>
      <c r="K53" s="1">
        <v>15.85</v>
      </c>
      <c r="L53" s="1">
        <v>74620</v>
      </c>
      <c r="M53" s="1">
        <v>6541</v>
      </c>
      <c r="N53" s="1">
        <v>8.77</v>
      </c>
      <c r="O53" s="1" t="s">
        <v>24</v>
      </c>
    </row>
    <row r="54" spans="1:15" ht="15">
      <c r="A54" s="1" t="s">
        <v>74</v>
      </c>
      <c r="B54" s="1">
        <v>92482</v>
      </c>
      <c r="C54" s="1">
        <v>4652</v>
      </c>
      <c r="D54" s="1">
        <v>34838</v>
      </c>
      <c r="E54" s="1">
        <v>52992</v>
      </c>
      <c r="F54" s="1">
        <v>420</v>
      </c>
      <c r="G54" s="1">
        <v>46</v>
      </c>
      <c r="H54" s="1">
        <v>1007</v>
      </c>
      <c r="I54" s="1">
        <v>5.03</v>
      </c>
      <c r="J54" s="1">
        <v>37.67</v>
      </c>
      <c r="K54" s="1">
        <v>13.35</v>
      </c>
      <c r="L54" s="1">
        <v>88402</v>
      </c>
      <c r="M54" s="1">
        <v>4080</v>
      </c>
      <c r="N54" s="1">
        <v>4.62</v>
      </c>
      <c r="O54" s="1" t="s">
        <v>16</v>
      </c>
    </row>
    <row r="55" spans="1:15" ht="15">
      <c r="A55" s="1" t="s">
        <v>75</v>
      </c>
      <c r="B55" s="1">
        <v>15035</v>
      </c>
      <c r="C55" s="1">
        <v>408</v>
      </c>
      <c r="D55" s="1">
        <v>7778</v>
      </c>
      <c r="E55" s="1">
        <v>6849</v>
      </c>
      <c r="F55" s="1">
        <v>405</v>
      </c>
      <c r="G55" s="1">
        <v>8</v>
      </c>
      <c r="H55" s="1">
        <v>130</v>
      </c>
      <c r="I55" s="1">
        <v>2.71</v>
      </c>
      <c r="J55" s="1">
        <v>51.73</v>
      </c>
      <c r="K55" s="1">
        <v>5.25</v>
      </c>
      <c r="L55" s="1">
        <v>12207</v>
      </c>
      <c r="M55" s="1">
        <v>2828</v>
      </c>
      <c r="N55" s="1">
        <v>23.17</v>
      </c>
      <c r="O55" s="1" t="s">
        <v>24</v>
      </c>
    </row>
    <row r="56" spans="1:15" ht="15">
      <c r="A56" s="1" t="s">
        <v>76</v>
      </c>
      <c r="B56" s="1">
        <v>3071</v>
      </c>
      <c r="C56" s="1">
        <v>51</v>
      </c>
      <c r="D56" s="1">
        <v>842</v>
      </c>
      <c r="E56" s="1">
        <v>2178</v>
      </c>
      <c r="F56" s="1">
        <v>0</v>
      </c>
      <c r="G56" s="1">
        <v>0</v>
      </c>
      <c r="H56" s="1">
        <v>0</v>
      </c>
      <c r="I56" s="1">
        <v>1.66</v>
      </c>
      <c r="J56" s="1">
        <v>27.42</v>
      </c>
      <c r="K56" s="1">
        <v>6.06</v>
      </c>
      <c r="L56" s="1">
        <v>3071</v>
      </c>
      <c r="M56" s="1">
        <v>0</v>
      </c>
      <c r="N56" s="1">
        <v>0</v>
      </c>
      <c r="O56" s="1" t="s">
        <v>20</v>
      </c>
    </row>
    <row r="57" spans="1:15" ht="15">
      <c r="A57" s="1" t="s">
        <v>77</v>
      </c>
      <c r="B57" s="1">
        <v>265</v>
      </c>
      <c r="C57" s="1">
        <v>0</v>
      </c>
      <c r="D57" s="1">
        <v>191</v>
      </c>
      <c r="E57" s="1">
        <v>74</v>
      </c>
      <c r="F57" s="1">
        <v>2</v>
      </c>
      <c r="G57" s="1">
        <v>0</v>
      </c>
      <c r="H57" s="1">
        <v>2</v>
      </c>
      <c r="I57" s="1">
        <v>0</v>
      </c>
      <c r="J57" s="1">
        <v>72.08</v>
      </c>
      <c r="K57" s="1">
        <v>0</v>
      </c>
      <c r="L57" s="1">
        <v>251</v>
      </c>
      <c r="M57" s="1">
        <v>14</v>
      </c>
      <c r="N57" s="1">
        <v>5.58</v>
      </c>
      <c r="O57" s="1" t="s">
        <v>20</v>
      </c>
    </row>
    <row r="58" spans="1:15" ht="15">
      <c r="A58" s="1" t="s">
        <v>78</v>
      </c>
      <c r="B58" s="1">
        <v>2034</v>
      </c>
      <c r="C58" s="1">
        <v>69</v>
      </c>
      <c r="D58" s="1">
        <v>1923</v>
      </c>
      <c r="E58" s="1">
        <v>42</v>
      </c>
      <c r="F58" s="1">
        <v>0</v>
      </c>
      <c r="G58" s="1">
        <v>0</v>
      </c>
      <c r="H58" s="1">
        <v>1</v>
      </c>
      <c r="I58" s="1">
        <v>3.39</v>
      </c>
      <c r="J58" s="1">
        <v>94.54</v>
      </c>
      <c r="K58" s="1">
        <v>3.59</v>
      </c>
      <c r="L58" s="1">
        <v>2021</v>
      </c>
      <c r="M58" s="1">
        <v>13</v>
      </c>
      <c r="N58" s="1">
        <v>0.64</v>
      </c>
      <c r="O58" s="1" t="s">
        <v>18</v>
      </c>
    </row>
    <row r="59" spans="1:15" ht="15">
      <c r="A59" s="1" t="s">
        <v>79</v>
      </c>
      <c r="B59" s="1">
        <v>2316</v>
      </c>
      <c r="C59" s="1">
        <v>34</v>
      </c>
      <c r="D59" s="1">
        <v>1025</v>
      </c>
      <c r="E59" s="1">
        <v>1257</v>
      </c>
      <c r="F59" s="1">
        <v>109</v>
      </c>
      <c r="G59" s="1">
        <v>2</v>
      </c>
      <c r="H59" s="1">
        <v>39</v>
      </c>
      <c r="I59" s="1">
        <v>1.47</v>
      </c>
      <c r="J59" s="1">
        <v>44.26</v>
      </c>
      <c r="K59" s="1">
        <v>3.32</v>
      </c>
      <c r="L59" s="1">
        <v>1826</v>
      </c>
      <c r="M59" s="1">
        <v>490</v>
      </c>
      <c r="N59" s="1">
        <v>26.83</v>
      </c>
      <c r="O59" s="1" t="s">
        <v>20</v>
      </c>
    </row>
    <row r="60" spans="1:15" ht="15">
      <c r="A60" s="1" t="s">
        <v>80</v>
      </c>
      <c r="B60" s="1">
        <v>14547</v>
      </c>
      <c r="C60" s="1">
        <v>228</v>
      </c>
      <c r="D60" s="1">
        <v>6386</v>
      </c>
      <c r="E60" s="1">
        <v>7933</v>
      </c>
      <c r="F60" s="1">
        <v>579</v>
      </c>
      <c r="G60" s="1">
        <v>5</v>
      </c>
      <c r="H60" s="1">
        <v>170</v>
      </c>
      <c r="I60" s="1">
        <v>1.57</v>
      </c>
      <c r="J60" s="1">
        <v>43.9</v>
      </c>
      <c r="K60" s="1">
        <v>3.57</v>
      </c>
      <c r="L60" s="1">
        <v>10207</v>
      </c>
      <c r="M60" s="1">
        <v>4340</v>
      </c>
      <c r="N60" s="1">
        <v>42.52</v>
      </c>
      <c r="O60" s="1" t="s">
        <v>20</v>
      </c>
    </row>
    <row r="61" spans="1:15" ht="15">
      <c r="A61" s="1" t="s">
        <v>81</v>
      </c>
      <c r="B61" s="1">
        <v>27</v>
      </c>
      <c r="C61" s="1">
        <v>0</v>
      </c>
      <c r="D61" s="1">
        <v>18</v>
      </c>
      <c r="E61" s="1">
        <v>9</v>
      </c>
      <c r="F61" s="1">
        <v>0</v>
      </c>
      <c r="G61" s="1">
        <v>0</v>
      </c>
      <c r="H61" s="1">
        <v>0</v>
      </c>
      <c r="I61" s="1">
        <v>0</v>
      </c>
      <c r="J61" s="1">
        <v>66.67</v>
      </c>
      <c r="K61" s="1">
        <v>0</v>
      </c>
      <c r="L61" s="1">
        <v>27</v>
      </c>
      <c r="M61" s="1">
        <v>0</v>
      </c>
      <c r="N61" s="1">
        <v>0</v>
      </c>
      <c r="O61" s="1" t="s">
        <v>28</v>
      </c>
    </row>
    <row r="62" spans="1:15" ht="15">
      <c r="A62" s="1" t="s">
        <v>82</v>
      </c>
      <c r="B62" s="1">
        <v>7398</v>
      </c>
      <c r="C62" s="1">
        <v>329</v>
      </c>
      <c r="D62" s="1">
        <v>6920</v>
      </c>
      <c r="E62" s="1">
        <v>149</v>
      </c>
      <c r="F62" s="1">
        <v>5</v>
      </c>
      <c r="G62" s="1">
        <v>0</v>
      </c>
      <c r="H62" s="1">
        <v>0</v>
      </c>
      <c r="I62" s="1">
        <v>4.45</v>
      </c>
      <c r="J62" s="1">
        <v>93.54</v>
      </c>
      <c r="K62" s="1">
        <v>4.75</v>
      </c>
      <c r="L62" s="1">
        <v>7340</v>
      </c>
      <c r="M62" s="1">
        <v>58</v>
      </c>
      <c r="N62" s="1">
        <v>0.79</v>
      </c>
      <c r="O62" s="1" t="s">
        <v>18</v>
      </c>
    </row>
    <row r="63" spans="1:15" ht="15">
      <c r="A63" s="1" t="s">
        <v>83</v>
      </c>
      <c r="B63" s="1">
        <v>220352</v>
      </c>
      <c r="C63" s="1">
        <v>30212</v>
      </c>
      <c r="D63" s="1">
        <v>81212</v>
      </c>
      <c r="E63" s="1">
        <v>108928</v>
      </c>
      <c r="F63" s="1">
        <v>2551</v>
      </c>
      <c r="G63" s="1">
        <v>17</v>
      </c>
      <c r="H63" s="1">
        <v>267</v>
      </c>
      <c r="I63" s="1">
        <v>13.71</v>
      </c>
      <c r="J63" s="1">
        <v>36.86</v>
      </c>
      <c r="K63" s="1">
        <v>37.200000000000003</v>
      </c>
      <c r="L63" s="1">
        <v>214023</v>
      </c>
      <c r="M63" s="1">
        <v>6329</v>
      </c>
      <c r="N63" s="1">
        <v>2.96</v>
      </c>
      <c r="O63" s="1" t="s">
        <v>18</v>
      </c>
    </row>
    <row r="64" spans="1:15" ht="15">
      <c r="A64" s="1" t="s">
        <v>84</v>
      </c>
      <c r="B64" s="1">
        <v>7189</v>
      </c>
      <c r="C64" s="1">
        <v>49</v>
      </c>
      <c r="D64" s="1">
        <v>4682</v>
      </c>
      <c r="E64" s="1">
        <v>2458</v>
      </c>
      <c r="F64" s="1">
        <v>205</v>
      </c>
      <c r="G64" s="1">
        <v>0</v>
      </c>
      <c r="H64" s="1">
        <v>219</v>
      </c>
      <c r="I64" s="1">
        <v>0.68</v>
      </c>
      <c r="J64" s="1">
        <v>65.13</v>
      </c>
      <c r="K64" s="1">
        <v>1.05</v>
      </c>
      <c r="L64" s="1">
        <v>6433</v>
      </c>
      <c r="M64" s="1">
        <v>756</v>
      </c>
      <c r="N64" s="1">
        <v>11.75</v>
      </c>
      <c r="O64" s="1" t="s">
        <v>20</v>
      </c>
    </row>
    <row r="65" spans="1:15" ht="15">
      <c r="A65" s="1" t="s">
        <v>85</v>
      </c>
      <c r="B65" s="1">
        <v>326</v>
      </c>
      <c r="C65" s="1">
        <v>8</v>
      </c>
      <c r="D65" s="1">
        <v>66</v>
      </c>
      <c r="E65" s="1">
        <v>252</v>
      </c>
      <c r="F65" s="1">
        <v>49</v>
      </c>
      <c r="G65" s="1">
        <v>2</v>
      </c>
      <c r="H65" s="1">
        <v>6</v>
      </c>
      <c r="I65" s="1">
        <v>2.4500000000000002</v>
      </c>
      <c r="J65" s="1">
        <v>20.25</v>
      </c>
      <c r="K65" s="1">
        <v>12.12</v>
      </c>
      <c r="L65" s="1">
        <v>112</v>
      </c>
      <c r="M65" s="1">
        <v>214</v>
      </c>
      <c r="N65" s="1">
        <v>191.07</v>
      </c>
      <c r="O65" s="1" t="s">
        <v>20</v>
      </c>
    </row>
    <row r="66" spans="1:15" ht="15">
      <c r="A66" s="1" t="s">
        <v>86</v>
      </c>
      <c r="B66" s="1">
        <v>1137</v>
      </c>
      <c r="C66" s="1">
        <v>16</v>
      </c>
      <c r="D66" s="1">
        <v>922</v>
      </c>
      <c r="E66" s="1">
        <v>199</v>
      </c>
      <c r="F66" s="1">
        <v>6</v>
      </c>
      <c r="G66" s="1">
        <v>0</v>
      </c>
      <c r="H66" s="1">
        <v>2</v>
      </c>
      <c r="I66" s="1">
        <v>1.41</v>
      </c>
      <c r="J66" s="1">
        <v>81.09</v>
      </c>
      <c r="K66" s="1">
        <v>1.74</v>
      </c>
      <c r="L66" s="1">
        <v>1039</v>
      </c>
      <c r="M66" s="1">
        <v>98</v>
      </c>
      <c r="N66" s="1">
        <v>9.43</v>
      </c>
      <c r="O66" s="1" t="s">
        <v>18</v>
      </c>
    </row>
    <row r="67" spans="1:15" ht="15">
      <c r="A67" s="1" t="s">
        <v>87</v>
      </c>
      <c r="B67" s="1">
        <v>207112</v>
      </c>
      <c r="C67" s="1">
        <v>9125</v>
      </c>
      <c r="D67" s="1">
        <v>190314</v>
      </c>
      <c r="E67" s="1">
        <v>7673</v>
      </c>
      <c r="F67" s="1">
        <v>445</v>
      </c>
      <c r="G67" s="1">
        <v>1</v>
      </c>
      <c r="H67" s="1">
        <v>259</v>
      </c>
      <c r="I67" s="1">
        <v>4.41</v>
      </c>
      <c r="J67" s="1">
        <v>91.89</v>
      </c>
      <c r="K67" s="1">
        <v>4.79</v>
      </c>
      <c r="L67" s="1">
        <v>203325</v>
      </c>
      <c r="M67" s="1">
        <v>3787</v>
      </c>
      <c r="N67" s="1">
        <v>1.86</v>
      </c>
      <c r="O67" s="1" t="s">
        <v>18</v>
      </c>
    </row>
    <row r="68" spans="1:15" ht="15">
      <c r="A68" s="1" t="s">
        <v>88</v>
      </c>
      <c r="B68" s="1">
        <v>33624</v>
      </c>
      <c r="C68" s="1">
        <v>168</v>
      </c>
      <c r="D68" s="1">
        <v>29801</v>
      </c>
      <c r="E68" s="1">
        <v>3655</v>
      </c>
      <c r="F68" s="1">
        <v>655</v>
      </c>
      <c r="G68" s="1">
        <v>0</v>
      </c>
      <c r="H68" s="1">
        <v>307</v>
      </c>
      <c r="I68" s="1">
        <v>0.5</v>
      </c>
      <c r="J68" s="1">
        <v>88.63</v>
      </c>
      <c r="K68" s="1">
        <v>0.56000000000000005</v>
      </c>
      <c r="L68" s="1">
        <v>28430</v>
      </c>
      <c r="M68" s="1">
        <v>5194</v>
      </c>
      <c r="N68" s="1">
        <v>18.27</v>
      </c>
      <c r="O68" s="1" t="s">
        <v>20</v>
      </c>
    </row>
    <row r="69" spans="1:15" ht="15">
      <c r="A69" s="1" t="s">
        <v>89</v>
      </c>
      <c r="B69" s="1">
        <v>4227</v>
      </c>
      <c r="C69" s="1">
        <v>202</v>
      </c>
      <c r="D69" s="1">
        <v>1374</v>
      </c>
      <c r="E69" s="1">
        <v>2651</v>
      </c>
      <c r="F69" s="1">
        <v>34</v>
      </c>
      <c r="G69" s="1">
        <v>0</v>
      </c>
      <c r="H69" s="1">
        <v>0</v>
      </c>
      <c r="I69" s="1">
        <v>4.78</v>
      </c>
      <c r="J69" s="1">
        <v>32.51</v>
      </c>
      <c r="K69" s="1">
        <v>14.7</v>
      </c>
      <c r="L69" s="1">
        <v>4012</v>
      </c>
      <c r="M69" s="1">
        <v>215</v>
      </c>
      <c r="N69" s="1">
        <v>5.36</v>
      </c>
      <c r="O69" s="1" t="s">
        <v>18</v>
      </c>
    </row>
    <row r="70" spans="1:15" ht="15">
      <c r="A70" s="1" t="s">
        <v>90</v>
      </c>
      <c r="B70" s="1">
        <v>14</v>
      </c>
      <c r="C70" s="1">
        <v>0</v>
      </c>
      <c r="D70" s="1">
        <v>13</v>
      </c>
      <c r="E70" s="1">
        <v>1</v>
      </c>
      <c r="F70" s="1">
        <v>1</v>
      </c>
      <c r="G70" s="1">
        <v>0</v>
      </c>
      <c r="H70" s="1">
        <v>0</v>
      </c>
      <c r="I70" s="1">
        <v>0</v>
      </c>
      <c r="J70" s="1">
        <v>92.86</v>
      </c>
      <c r="K70" s="1">
        <v>0</v>
      </c>
      <c r="L70" s="1">
        <v>13</v>
      </c>
      <c r="M70" s="1">
        <v>1</v>
      </c>
      <c r="N70" s="1">
        <v>7.69</v>
      </c>
      <c r="O70" s="1" t="s">
        <v>18</v>
      </c>
    </row>
    <row r="71" spans="1:15" ht="15">
      <c r="A71" s="1" t="s">
        <v>91</v>
      </c>
      <c r="B71" s="1">
        <v>23</v>
      </c>
      <c r="C71" s="1">
        <v>0</v>
      </c>
      <c r="D71" s="1">
        <v>23</v>
      </c>
      <c r="E71" s="1">
        <v>0</v>
      </c>
      <c r="F71" s="1">
        <v>0</v>
      </c>
      <c r="G71" s="1">
        <v>0</v>
      </c>
      <c r="H71" s="1">
        <v>0</v>
      </c>
      <c r="I71" s="1">
        <v>0</v>
      </c>
      <c r="J71" s="1">
        <v>100</v>
      </c>
      <c r="K71" s="1">
        <v>0</v>
      </c>
      <c r="L71" s="1">
        <v>23</v>
      </c>
      <c r="M71" s="1">
        <v>0</v>
      </c>
      <c r="N71" s="1">
        <v>0</v>
      </c>
      <c r="O71" s="1" t="s">
        <v>24</v>
      </c>
    </row>
    <row r="72" spans="1:15" ht="15">
      <c r="A72" s="1" t="s">
        <v>92</v>
      </c>
      <c r="B72" s="1">
        <v>45309</v>
      </c>
      <c r="C72" s="1">
        <v>1761</v>
      </c>
      <c r="D72" s="1">
        <v>32455</v>
      </c>
      <c r="E72" s="1">
        <v>11093</v>
      </c>
      <c r="F72" s="1">
        <v>256</v>
      </c>
      <c r="G72" s="1">
        <v>27</v>
      </c>
      <c r="H72" s="1">
        <v>843</v>
      </c>
      <c r="I72" s="1">
        <v>3.89</v>
      </c>
      <c r="J72" s="1">
        <v>71.63</v>
      </c>
      <c r="K72" s="1">
        <v>5.43</v>
      </c>
      <c r="L72" s="1">
        <v>39039</v>
      </c>
      <c r="M72" s="1">
        <v>6270</v>
      </c>
      <c r="N72" s="1">
        <v>16.059999999999999</v>
      </c>
      <c r="O72" s="1" t="s">
        <v>24</v>
      </c>
    </row>
    <row r="73" spans="1:15" ht="15">
      <c r="A73" s="1" t="s">
        <v>93</v>
      </c>
      <c r="B73" s="1">
        <v>7055</v>
      </c>
      <c r="C73" s="1">
        <v>45</v>
      </c>
      <c r="D73" s="1">
        <v>6257</v>
      </c>
      <c r="E73" s="1">
        <v>753</v>
      </c>
      <c r="F73" s="1">
        <v>47</v>
      </c>
      <c r="G73" s="1">
        <v>2</v>
      </c>
      <c r="H73" s="1">
        <v>105</v>
      </c>
      <c r="I73" s="1">
        <v>0.64</v>
      </c>
      <c r="J73" s="1">
        <v>88.69</v>
      </c>
      <c r="K73" s="1">
        <v>0.72</v>
      </c>
      <c r="L73" s="1">
        <v>6590</v>
      </c>
      <c r="M73" s="1">
        <v>465</v>
      </c>
      <c r="N73" s="1">
        <v>7.06</v>
      </c>
      <c r="O73" s="1" t="s">
        <v>20</v>
      </c>
    </row>
    <row r="74" spans="1:15" ht="15">
      <c r="A74" s="1" t="s">
        <v>94</v>
      </c>
      <c r="B74" s="1">
        <v>1954</v>
      </c>
      <c r="C74" s="1">
        <v>26</v>
      </c>
      <c r="D74" s="1">
        <v>803</v>
      </c>
      <c r="E74" s="1">
        <v>1125</v>
      </c>
      <c r="F74" s="1">
        <v>0</v>
      </c>
      <c r="G74" s="1">
        <v>0</v>
      </c>
      <c r="H74" s="1">
        <v>0</v>
      </c>
      <c r="I74" s="1">
        <v>1.33</v>
      </c>
      <c r="J74" s="1">
        <v>41.1</v>
      </c>
      <c r="K74" s="1">
        <v>3.24</v>
      </c>
      <c r="L74" s="1">
        <v>1949</v>
      </c>
      <c r="M74" s="1">
        <v>5</v>
      </c>
      <c r="N74" s="1">
        <v>0.26</v>
      </c>
      <c r="O74" s="1" t="s">
        <v>20</v>
      </c>
    </row>
    <row r="75" spans="1:15" ht="15">
      <c r="A75" s="1" t="s">
        <v>95</v>
      </c>
      <c r="B75" s="1">
        <v>389</v>
      </c>
      <c r="C75" s="1">
        <v>20</v>
      </c>
      <c r="D75" s="1">
        <v>181</v>
      </c>
      <c r="E75" s="1">
        <v>188</v>
      </c>
      <c r="F75" s="1">
        <v>19</v>
      </c>
      <c r="G75" s="1">
        <v>0</v>
      </c>
      <c r="H75" s="1">
        <v>0</v>
      </c>
      <c r="I75" s="1">
        <v>5.14</v>
      </c>
      <c r="J75" s="1">
        <v>46.53</v>
      </c>
      <c r="K75" s="1">
        <v>11.05</v>
      </c>
      <c r="L75" s="1">
        <v>337</v>
      </c>
      <c r="M75" s="1">
        <v>52</v>
      </c>
      <c r="N75" s="1">
        <v>15.43</v>
      </c>
      <c r="O75" s="1" t="s">
        <v>24</v>
      </c>
    </row>
    <row r="76" spans="1:15" ht="15">
      <c r="A76" s="1" t="s">
        <v>96</v>
      </c>
      <c r="B76" s="1">
        <v>7340</v>
      </c>
      <c r="C76" s="1">
        <v>158</v>
      </c>
      <c r="D76" s="1">
        <v>4365</v>
      </c>
      <c r="E76" s="1">
        <v>2817</v>
      </c>
      <c r="F76" s="1">
        <v>25</v>
      </c>
      <c r="G76" s="1">
        <v>1</v>
      </c>
      <c r="H76" s="1">
        <v>0</v>
      </c>
      <c r="I76" s="1">
        <v>2.15</v>
      </c>
      <c r="J76" s="1">
        <v>59.47</v>
      </c>
      <c r="K76" s="1">
        <v>3.62</v>
      </c>
      <c r="L76" s="1">
        <v>7053</v>
      </c>
      <c r="M76" s="1">
        <v>287</v>
      </c>
      <c r="N76" s="1">
        <v>4.07</v>
      </c>
      <c r="O76" s="1" t="s">
        <v>24</v>
      </c>
    </row>
    <row r="77" spans="1:15" ht="15">
      <c r="A77" s="1" t="s">
        <v>97</v>
      </c>
      <c r="B77" s="1">
        <v>12</v>
      </c>
      <c r="C77" s="1">
        <v>0</v>
      </c>
      <c r="D77" s="1">
        <v>12</v>
      </c>
      <c r="E77" s="1">
        <v>0</v>
      </c>
      <c r="F77" s="1">
        <v>0</v>
      </c>
      <c r="G77" s="1">
        <v>0</v>
      </c>
      <c r="H77" s="1">
        <v>0</v>
      </c>
      <c r="I77" s="1">
        <v>0</v>
      </c>
      <c r="J77" s="1">
        <v>100</v>
      </c>
      <c r="K77" s="1">
        <v>0</v>
      </c>
      <c r="L77" s="1">
        <v>12</v>
      </c>
      <c r="M77" s="1">
        <v>0</v>
      </c>
      <c r="N77" s="1">
        <v>0</v>
      </c>
      <c r="O77" s="1" t="s">
        <v>18</v>
      </c>
    </row>
    <row r="78" spans="1:15" ht="15">
      <c r="A78" s="1" t="s">
        <v>98</v>
      </c>
      <c r="B78" s="1">
        <v>39741</v>
      </c>
      <c r="C78" s="1">
        <v>1166</v>
      </c>
      <c r="D78" s="1">
        <v>5039</v>
      </c>
      <c r="E78" s="1">
        <v>33536</v>
      </c>
      <c r="F78" s="1">
        <v>465</v>
      </c>
      <c r="G78" s="1">
        <v>50</v>
      </c>
      <c r="H78" s="1">
        <v>117</v>
      </c>
      <c r="I78" s="1">
        <v>2.93</v>
      </c>
      <c r="J78" s="1">
        <v>12.68</v>
      </c>
      <c r="K78" s="1">
        <v>23.14</v>
      </c>
      <c r="L78" s="1">
        <v>34611</v>
      </c>
      <c r="M78" s="1">
        <v>5130</v>
      </c>
      <c r="N78" s="1">
        <v>14.82</v>
      </c>
      <c r="O78" s="1" t="s">
        <v>24</v>
      </c>
    </row>
    <row r="79" spans="1:15" ht="15">
      <c r="A79" s="1" t="s">
        <v>99</v>
      </c>
      <c r="B79" s="1">
        <v>4448</v>
      </c>
      <c r="C79" s="1">
        <v>596</v>
      </c>
      <c r="D79" s="1">
        <v>3329</v>
      </c>
      <c r="E79" s="1">
        <v>523</v>
      </c>
      <c r="F79" s="1">
        <v>13</v>
      </c>
      <c r="G79" s="1">
        <v>0</v>
      </c>
      <c r="H79" s="1">
        <v>0</v>
      </c>
      <c r="I79" s="1">
        <v>13.4</v>
      </c>
      <c r="J79" s="1">
        <v>74.84</v>
      </c>
      <c r="K79" s="1">
        <v>17.899999999999999</v>
      </c>
      <c r="L79" s="1">
        <v>4339</v>
      </c>
      <c r="M79" s="1">
        <v>109</v>
      </c>
      <c r="N79" s="1">
        <v>2.5099999999999998</v>
      </c>
      <c r="O79" s="1" t="s">
        <v>18</v>
      </c>
    </row>
    <row r="80" spans="1:15" ht="15">
      <c r="A80" s="1" t="s">
        <v>100</v>
      </c>
      <c r="B80" s="1">
        <v>1854</v>
      </c>
      <c r="C80" s="1">
        <v>10</v>
      </c>
      <c r="D80" s="1">
        <v>1823</v>
      </c>
      <c r="E80" s="1">
        <v>21</v>
      </c>
      <c r="F80" s="1">
        <v>7</v>
      </c>
      <c r="G80" s="1">
        <v>0</v>
      </c>
      <c r="H80" s="1">
        <v>0</v>
      </c>
      <c r="I80" s="1">
        <v>0.54</v>
      </c>
      <c r="J80" s="1">
        <v>98.33</v>
      </c>
      <c r="K80" s="1">
        <v>0.55000000000000004</v>
      </c>
      <c r="L80" s="1">
        <v>1839</v>
      </c>
      <c r="M80" s="1">
        <v>15</v>
      </c>
      <c r="N80" s="1">
        <v>0.82</v>
      </c>
      <c r="O80" s="1" t="s">
        <v>18</v>
      </c>
    </row>
    <row r="81" spans="1:15" ht="15">
      <c r="A81" s="1" t="s">
        <v>101</v>
      </c>
      <c r="B81" s="1">
        <v>1480073</v>
      </c>
      <c r="C81" s="1">
        <v>33408</v>
      </c>
      <c r="D81" s="1">
        <v>951166</v>
      </c>
      <c r="E81" s="1">
        <v>495499</v>
      </c>
      <c r="F81" s="1">
        <v>44457</v>
      </c>
      <c r="G81" s="1">
        <v>637</v>
      </c>
      <c r="H81" s="1">
        <v>33598</v>
      </c>
      <c r="I81" s="1">
        <v>2.2599999999999998</v>
      </c>
      <c r="J81" s="1">
        <v>64.260000000000005</v>
      </c>
      <c r="K81" s="1">
        <v>3.51</v>
      </c>
      <c r="L81" s="1">
        <v>1155338</v>
      </c>
      <c r="M81" s="1">
        <v>324735</v>
      </c>
      <c r="N81" s="1">
        <v>28.11</v>
      </c>
      <c r="O81" s="1" t="s">
        <v>34</v>
      </c>
    </row>
    <row r="82" spans="1:15" ht="15">
      <c r="A82" s="1" t="s">
        <v>102</v>
      </c>
      <c r="B82" s="1">
        <v>100303</v>
      </c>
      <c r="C82" s="1">
        <v>4838</v>
      </c>
      <c r="D82" s="1">
        <v>58173</v>
      </c>
      <c r="E82" s="1">
        <v>37292</v>
      </c>
      <c r="F82" s="1">
        <v>1525</v>
      </c>
      <c r="G82" s="1">
        <v>57</v>
      </c>
      <c r="H82" s="1">
        <v>1518</v>
      </c>
      <c r="I82" s="1">
        <v>4.82</v>
      </c>
      <c r="J82" s="1">
        <v>58</v>
      </c>
      <c r="K82" s="1">
        <v>8.32</v>
      </c>
      <c r="L82" s="1">
        <v>88214</v>
      </c>
      <c r="M82" s="1">
        <v>12089</v>
      </c>
      <c r="N82" s="1">
        <v>13.7</v>
      </c>
      <c r="O82" s="1" t="s">
        <v>34</v>
      </c>
    </row>
    <row r="83" spans="1:15" ht="15">
      <c r="A83" s="1" t="s">
        <v>103</v>
      </c>
      <c r="B83" s="1">
        <v>293606</v>
      </c>
      <c r="C83" s="1">
        <v>15912</v>
      </c>
      <c r="D83" s="1">
        <v>255144</v>
      </c>
      <c r="E83" s="1">
        <v>22550</v>
      </c>
      <c r="F83" s="1">
        <v>2434</v>
      </c>
      <c r="G83" s="1">
        <v>212</v>
      </c>
      <c r="H83" s="1">
        <v>1931</v>
      </c>
      <c r="I83" s="1">
        <v>5.42</v>
      </c>
      <c r="J83" s="1">
        <v>86.9</v>
      </c>
      <c r="K83" s="1">
        <v>6.24</v>
      </c>
      <c r="L83" s="1">
        <v>276202</v>
      </c>
      <c r="M83" s="1">
        <v>17404</v>
      </c>
      <c r="N83" s="1">
        <v>6.3</v>
      </c>
      <c r="O83" s="1" t="s">
        <v>16</v>
      </c>
    </row>
    <row r="84" spans="1:15" ht="15">
      <c r="A84" s="1" t="s">
        <v>104</v>
      </c>
      <c r="B84" s="1">
        <v>112585</v>
      </c>
      <c r="C84" s="1">
        <v>4458</v>
      </c>
      <c r="D84" s="1">
        <v>77144</v>
      </c>
      <c r="E84" s="1">
        <v>30983</v>
      </c>
      <c r="F84" s="1">
        <v>2553</v>
      </c>
      <c r="G84" s="1">
        <v>96</v>
      </c>
      <c r="H84" s="1">
        <v>1927</v>
      </c>
      <c r="I84" s="1">
        <v>3.96</v>
      </c>
      <c r="J84" s="1">
        <v>68.52</v>
      </c>
      <c r="K84" s="1">
        <v>5.78</v>
      </c>
      <c r="L84" s="1">
        <v>94693</v>
      </c>
      <c r="M84" s="1">
        <v>17892</v>
      </c>
      <c r="N84" s="1">
        <v>18.89</v>
      </c>
      <c r="O84" s="1" t="s">
        <v>16</v>
      </c>
    </row>
    <row r="85" spans="1:15" ht="15">
      <c r="A85" s="1" t="s">
        <v>105</v>
      </c>
      <c r="B85" s="1">
        <v>25892</v>
      </c>
      <c r="C85" s="1">
        <v>1764</v>
      </c>
      <c r="D85" s="1">
        <v>23364</v>
      </c>
      <c r="E85" s="1">
        <v>764</v>
      </c>
      <c r="F85" s="1">
        <v>11</v>
      </c>
      <c r="G85" s="1">
        <v>0</v>
      </c>
      <c r="H85" s="1">
        <v>0</v>
      </c>
      <c r="I85" s="1">
        <v>6.81</v>
      </c>
      <c r="J85" s="1">
        <v>90.24</v>
      </c>
      <c r="K85" s="1">
        <v>7.55</v>
      </c>
      <c r="L85" s="1">
        <v>25766</v>
      </c>
      <c r="M85" s="1">
        <v>126</v>
      </c>
      <c r="N85" s="1">
        <v>0.49</v>
      </c>
      <c r="O85" s="1" t="s">
        <v>18</v>
      </c>
    </row>
    <row r="86" spans="1:15" ht="15">
      <c r="A86" s="1" t="s">
        <v>106</v>
      </c>
      <c r="B86" s="1">
        <v>63985</v>
      </c>
      <c r="C86" s="1">
        <v>474</v>
      </c>
      <c r="D86" s="1">
        <v>27133</v>
      </c>
      <c r="E86" s="1">
        <v>36378</v>
      </c>
      <c r="F86" s="1">
        <v>2029</v>
      </c>
      <c r="G86" s="1">
        <v>4</v>
      </c>
      <c r="H86" s="1">
        <v>108</v>
      </c>
      <c r="I86" s="1">
        <v>0.74</v>
      </c>
      <c r="J86" s="1">
        <v>42.41</v>
      </c>
      <c r="K86" s="1">
        <v>1.75</v>
      </c>
      <c r="L86" s="1">
        <v>52003</v>
      </c>
      <c r="M86" s="1">
        <v>11982</v>
      </c>
      <c r="N86" s="1">
        <v>23.04</v>
      </c>
      <c r="O86" s="1" t="s">
        <v>18</v>
      </c>
    </row>
    <row r="87" spans="1:15" ht="15">
      <c r="A87" s="1" t="s">
        <v>107</v>
      </c>
      <c r="B87" s="1">
        <v>246286</v>
      </c>
      <c r="C87" s="1">
        <v>35112</v>
      </c>
      <c r="D87" s="1">
        <v>198593</v>
      </c>
      <c r="E87" s="1">
        <v>12581</v>
      </c>
      <c r="F87" s="1">
        <v>168</v>
      </c>
      <c r="G87" s="1">
        <v>5</v>
      </c>
      <c r="H87" s="1">
        <v>147</v>
      </c>
      <c r="I87" s="1">
        <v>14.26</v>
      </c>
      <c r="J87" s="1">
        <v>80.64</v>
      </c>
      <c r="K87" s="1">
        <v>17.68</v>
      </c>
      <c r="L87" s="1">
        <v>244624</v>
      </c>
      <c r="M87" s="1">
        <v>1662</v>
      </c>
      <c r="N87" s="1">
        <v>0.68</v>
      </c>
      <c r="O87" s="1" t="s">
        <v>18</v>
      </c>
    </row>
    <row r="88" spans="1:15" ht="15">
      <c r="A88" s="1" t="s">
        <v>108</v>
      </c>
      <c r="B88" s="1">
        <v>853</v>
      </c>
      <c r="C88" s="1">
        <v>10</v>
      </c>
      <c r="D88" s="1">
        <v>714</v>
      </c>
      <c r="E88" s="1">
        <v>129</v>
      </c>
      <c r="F88" s="1">
        <v>11</v>
      </c>
      <c r="G88" s="1">
        <v>0</v>
      </c>
      <c r="H88" s="1">
        <v>0</v>
      </c>
      <c r="I88" s="1">
        <v>1.17</v>
      </c>
      <c r="J88" s="1">
        <v>83.7</v>
      </c>
      <c r="K88" s="1">
        <v>1.4</v>
      </c>
      <c r="L88" s="1">
        <v>809</v>
      </c>
      <c r="M88" s="1">
        <v>44</v>
      </c>
      <c r="N88" s="1">
        <v>5.44</v>
      </c>
      <c r="O88" s="1" t="s">
        <v>24</v>
      </c>
    </row>
    <row r="89" spans="1:15" ht="15">
      <c r="A89" s="1" t="s">
        <v>109</v>
      </c>
      <c r="B89" s="1">
        <v>31142</v>
      </c>
      <c r="C89" s="1">
        <v>998</v>
      </c>
      <c r="D89" s="1">
        <v>21970</v>
      </c>
      <c r="E89" s="1">
        <v>8174</v>
      </c>
      <c r="F89" s="1">
        <v>594</v>
      </c>
      <c r="G89" s="1">
        <v>0</v>
      </c>
      <c r="H89" s="1">
        <v>364</v>
      </c>
      <c r="I89" s="1">
        <v>3.2</v>
      </c>
      <c r="J89" s="1">
        <v>70.55</v>
      </c>
      <c r="K89" s="1">
        <v>4.54</v>
      </c>
      <c r="L89" s="1">
        <v>25706</v>
      </c>
      <c r="M89" s="1">
        <v>5436</v>
      </c>
      <c r="N89" s="1">
        <v>21.15</v>
      </c>
      <c r="O89" s="1" t="s">
        <v>28</v>
      </c>
    </row>
    <row r="90" spans="1:15" ht="15">
      <c r="A90" s="1" t="s">
        <v>110</v>
      </c>
      <c r="B90" s="1">
        <v>1176</v>
      </c>
      <c r="C90" s="1">
        <v>11</v>
      </c>
      <c r="D90" s="1">
        <v>1041</v>
      </c>
      <c r="E90" s="1">
        <v>124</v>
      </c>
      <c r="F90" s="1">
        <v>8</v>
      </c>
      <c r="G90" s="1">
        <v>0</v>
      </c>
      <c r="H90" s="1">
        <v>0</v>
      </c>
      <c r="I90" s="1">
        <v>0.94</v>
      </c>
      <c r="J90" s="1">
        <v>88.52</v>
      </c>
      <c r="K90" s="1">
        <v>1.06</v>
      </c>
      <c r="L90" s="1">
        <v>1223</v>
      </c>
      <c r="M90" s="1">
        <v>-47</v>
      </c>
      <c r="N90" s="1">
        <v>-3.84</v>
      </c>
      <c r="O90" s="1" t="s">
        <v>16</v>
      </c>
    </row>
    <row r="91" spans="1:15" ht="15">
      <c r="A91" s="1" t="s">
        <v>111</v>
      </c>
      <c r="B91" s="1">
        <v>84648</v>
      </c>
      <c r="C91" s="1">
        <v>585</v>
      </c>
      <c r="D91" s="1">
        <v>54404</v>
      </c>
      <c r="E91" s="1">
        <v>29659</v>
      </c>
      <c r="F91" s="1">
        <v>1526</v>
      </c>
      <c r="G91" s="1">
        <v>0</v>
      </c>
      <c r="H91" s="1">
        <v>1833</v>
      </c>
      <c r="I91" s="1">
        <v>0.69</v>
      </c>
      <c r="J91" s="1">
        <v>64.27</v>
      </c>
      <c r="K91" s="1">
        <v>1.08</v>
      </c>
      <c r="L91" s="1">
        <v>73468</v>
      </c>
      <c r="M91" s="1">
        <v>11180</v>
      </c>
      <c r="N91" s="1">
        <v>15.22</v>
      </c>
      <c r="O91" s="1" t="s">
        <v>18</v>
      </c>
    </row>
    <row r="92" spans="1:15" ht="15">
      <c r="A92" s="1" t="s">
        <v>112</v>
      </c>
      <c r="B92" s="1">
        <v>17975</v>
      </c>
      <c r="C92" s="1">
        <v>285</v>
      </c>
      <c r="D92" s="1">
        <v>7833</v>
      </c>
      <c r="E92" s="1">
        <v>9857</v>
      </c>
      <c r="F92" s="1">
        <v>372</v>
      </c>
      <c r="G92" s="1">
        <v>5</v>
      </c>
      <c r="H92" s="1">
        <v>90</v>
      </c>
      <c r="I92" s="1">
        <v>1.59</v>
      </c>
      <c r="J92" s="1">
        <v>43.58</v>
      </c>
      <c r="K92" s="1">
        <v>3.64</v>
      </c>
      <c r="L92" s="1">
        <v>13771</v>
      </c>
      <c r="M92" s="1">
        <v>4204</v>
      </c>
      <c r="N92" s="1">
        <v>30.53</v>
      </c>
      <c r="O92" s="1" t="s">
        <v>20</v>
      </c>
    </row>
    <row r="93" spans="1:15" ht="15">
      <c r="A93" s="1" t="s">
        <v>113</v>
      </c>
      <c r="B93" s="1">
        <v>7413</v>
      </c>
      <c r="C93" s="1">
        <v>185</v>
      </c>
      <c r="D93" s="1">
        <v>4027</v>
      </c>
      <c r="E93" s="1">
        <v>3201</v>
      </c>
      <c r="F93" s="1">
        <v>496</v>
      </c>
      <c r="G93" s="1">
        <v>16</v>
      </c>
      <c r="H93" s="1">
        <v>274</v>
      </c>
      <c r="I93" s="1">
        <v>2.5</v>
      </c>
      <c r="J93" s="1">
        <v>54.32</v>
      </c>
      <c r="K93" s="1">
        <v>4.59</v>
      </c>
      <c r="L93" s="1">
        <v>5877</v>
      </c>
      <c r="M93" s="1">
        <v>1536</v>
      </c>
      <c r="N93" s="1">
        <v>26.14</v>
      </c>
      <c r="O93" s="1" t="s">
        <v>18</v>
      </c>
    </row>
    <row r="94" spans="1:15" ht="15">
      <c r="A94" s="1" t="s">
        <v>114</v>
      </c>
      <c r="B94" s="1">
        <v>64379</v>
      </c>
      <c r="C94" s="1">
        <v>438</v>
      </c>
      <c r="D94" s="1">
        <v>55057</v>
      </c>
      <c r="E94" s="1">
        <v>8884</v>
      </c>
      <c r="F94" s="1">
        <v>606</v>
      </c>
      <c r="G94" s="1">
        <v>5</v>
      </c>
      <c r="H94" s="1">
        <v>684</v>
      </c>
      <c r="I94" s="1">
        <v>0.68</v>
      </c>
      <c r="J94" s="1">
        <v>85.52</v>
      </c>
      <c r="K94" s="1">
        <v>0.8</v>
      </c>
      <c r="L94" s="1">
        <v>59763</v>
      </c>
      <c r="M94" s="1">
        <v>4616</v>
      </c>
      <c r="N94" s="1">
        <v>7.72</v>
      </c>
      <c r="O94" s="1" t="s">
        <v>16</v>
      </c>
    </row>
    <row r="95" spans="1:15" ht="15">
      <c r="A95" s="1" t="s">
        <v>115</v>
      </c>
      <c r="B95" s="1">
        <v>33296</v>
      </c>
      <c r="C95" s="1">
        <v>1301</v>
      </c>
      <c r="D95" s="1">
        <v>21205</v>
      </c>
      <c r="E95" s="1">
        <v>10790</v>
      </c>
      <c r="F95" s="1">
        <v>483</v>
      </c>
      <c r="G95" s="1">
        <v>24</v>
      </c>
      <c r="H95" s="1">
        <v>817</v>
      </c>
      <c r="I95" s="1">
        <v>3.91</v>
      </c>
      <c r="J95" s="1">
        <v>63.69</v>
      </c>
      <c r="K95" s="1">
        <v>6.14</v>
      </c>
      <c r="L95" s="1">
        <v>27143</v>
      </c>
      <c r="M95" s="1">
        <v>6153</v>
      </c>
      <c r="N95" s="1">
        <v>22.67</v>
      </c>
      <c r="O95" s="1" t="s">
        <v>18</v>
      </c>
    </row>
    <row r="96" spans="1:15" ht="15">
      <c r="A96" s="1" t="s">
        <v>116</v>
      </c>
      <c r="B96" s="1">
        <v>20</v>
      </c>
      <c r="C96" s="1">
        <v>0</v>
      </c>
      <c r="D96" s="1">
        <v>19</v>
      </c>
      <c r="E96" s="1">
        <v>1</v>
      </c>
      <c r="F96" s="1">
        <v>0</v>
      </c>
      <c r="G96" s="1">
        <v>0</v>
      </c>
      <c r="H96" s="1">
        <v>0</v>
      </c>
      <c r="I96" s="1">
        <v>0</v>
      </c>
      <c r="J96" s="1">
        <v>95</v>
      </c>
      <c r="K96" s="1">
        <v>0</v>
      </c>
      <c r="L96" s="1">
        <v>19</v>
      </c>
      <c r="M96" s="1">
        <v>1</v>
      </c>
      <c r="N96" s="1">
        <v>5.26</v>
      </c>
      <c r="O96" s="1" t="s">
        <v>28</v>
      </c>
    </row>
    <row r="97" spans="1:15" ht="15">
      <c r="A97" s="1" t="s">
        <v>117</v>
      </c>
      <c r="B97" s="1">
        <v>1219</v>
      </c>
      <c r="C97" s="1">
        <v>31</v>
      </c>
      <c r="D97" s="1">
        <v>1045</v>
      </c>
      <c r="E97" s="1">
        <v>143</v>
      </c>
      <c r="F97" s="1">
        <v>0</v>
      </c>
      <c r="G97" s="1">
        <v>0</v>
      </c>
      <c r="H97" s="1">
        <v>0</v>
      </c>
      <c r="I97" s="1">
        <v>2.54</v>
      </c>
      <c r="J97" s="1">
        <v>85.73</v>
      </c>
      <c r="K97" s="1">
        <v>2.97</v>
      </c>
      <c r="L97" s="1">
        <v>1192</v>
      </c>
      <c r="M97" s="1">
        <v>27</v>
      </c>
      <c r="N97" s="1">
        <v>2.27</v>
      </c>
      <c r="O97" s="1" t="s">
        <v>18</v>
      </c>
    </row>
    <row r="98" spans="1:15" ht="15">
      <c r="A98" s="1" t="s">
        <v>118</v>
      </c>
      <c r="B98" s="1">
        <v>3882</v>
      </c>
      <c r="C98" s="1">
        <v>51</v>
      </c>
      <c r="D98" s="1">
        <v>1709</v>
      </c>
      <c r="E98" s="1">
        <v>2122</v>
      </c>
      <c r="F98" s="1">
        <v>132</v>
      </c>
      <c r="G98" s="1">
        <v>0</v>
      </c>
      <c r="H98" s="1">
        <v>17</v>
      </c>
      <c r="I98" s="1">
        <v>1.31</v>
      </c>
      <c r="J98" s="1">
        <v>44.02</v>
      </c>
      <c r="K98" s="1">
        <v>2.98</v>
      </c>
      <c r="L98" s="1">
        <v>2905</v>
      </c>
      <c r="M98" s="1">
        <v>977</v>
      </c>
      <c r="N98" s="1">
        <v>33.630000000000003</v>
      </c>
      <c r="O98" s="1" t="s">
        <v>16</v>
      </c>
    </row>
    <row r="99" spans="1:15" ht="15">
      <c r="A99" s="1" t="s">
        <v>119</v>
      </c>
      <c r="B99" s="1">
        <v>505</v>
      </c>
      <c r="C99" s="1">
        <v>12</v>
      </c>
      <c r="D99" s="1">
        <v>128</v>
      </c>
      <c r="E99" s="1">
        <v>365</v>
      </c>
      <c r="F99" s="1">
        <v>0</v>
      </c>
      <c r="G99" s="1">
        <v>0</v>
      </c>
      <c r="H99" s="1">
        <v>0</v>
      </c>
      <c r="I99" s="1">
        <v>2.38</v>
      </c>
      <c r="J99" s="1">
        <v>25.35</v>
      </c>
      <c r="K99" s="1">
        <v>9.3800000000000008</v>
      </c>
      <c r="L99" s="1">
        <v>359</v>
      </c>
      <c r="M99" s="1">
        <v>146</v>
      </c>
      <c r="N99" s="1">
        <v>40.67</v>
      </c>
      <c r="O99" s="1" t="s">
        <v>20</v>
      </c>
    </row>
    <row r="100" spans="1:15" ht="15">
      <c r="A100" s="1" t="s">
        <v>120</v>
      </c>
      <c r="B100" s="1">
        <v>1167</v>
      </c>
      <c r="C100" s="1">
        <v>72</v>
      </c>
      <c r="D100" s="1">
        <v>646</v>
      </c>
      <c r="E100" s="1">
        <v>449</v>
      </c>
      <c r="F100" s="1">
        <v>5</v>
      </c>
      <c r="G100" s="1">
        <v>0</v>
      </c>
      <c r="H100" s="1">
        <v>5</v>
      </c>
      <c r="I100" s="1">
        <v>6.17</v>
      </c>
      <c r="J100" s="1">
        <v>55.36</v>
      </c>
      <c r="K100" s="1">
        <v>11.15</v>
      </c>
      <c r="L100" s="1">
        <v>1107</v>
      </c>
      <c r="M100" s="1">
        <v>60</v>
      </c>
      <c r="N100" s="1">
        <v>5.42</v>
      </c>
      <c r="O100" s="1" t="s">
        <v>20</v>
      </c>
    </row>
    <row r="101" spans="1:15" ht="15">
      <c r="A101" s="1" t="s">
        <v>121</v>
      </c>
      <c r="B101" s="1">
        <v>2827</v>
      </c>
      <c r="C101" s="1">
        <v>64</v>
      </c>
      <c r="D101" s="1">
        <v>577</v>
      </c>
      <c r="E101" s="1">
        <v>2186</v>
      </c>
      <c r="F101" s="1">
        <v>158</v>
      </c>
      <c r="G101" s="1">
        <v>4</v>
      </c>
      <c r="H101" s="1">
        <v>24</v>
      </c>
      <c r="I101" s="1">
        <v>2.2599999999999998</v>
      </c>
      <c r="J101" s="1">
        <v>20.41</v>
      </c>
      <c r="K101" s="1">
        <v>11.09</v>
      </c>
      <c r="L101" s="1">
        <v>1980</v>
      </c>
      <c r="M101" s="1">
        <v>847</v>
      </c>
      <c r="N101" s="1">
        <v>42.78</v>
      </c>
      <c r="O101" s="1" t="s">
        <v>16</v>
      </c>
    </row>
    <row r="102" spans="1:15" ht="15">
      <c r="A102" s="1" t="s">
        <v>122</v>
      </c>
      <c r="B102" s="1">
        <v>86</v>
      </c>
      <c r="C102" s="1">
        <v>1</v>
      </c>
      <c r="D102" s="1">
        <v>81</v>
      </c>
      <c r="E102" s="1">
        <v>4</v>
      </c>
      <c r="F102" s="1">
        <v>0</v>
      </c>
      <c r="G102" s="1">
        <v>0</v>
      </c>
      <c r="H102" s="1">
        <v>0</v>
      </c>
      <c r="I102" s="1">
        <v>1.1599999999999999</v>
      </c>
      <c r="J102" s="1">
        <v>94.19</v>
      </c>
      <c r="K102" s="1">
        <v>1.23</v>
      </c>
      <c r="L102" s="1">
        <v>86</v>
      </c>
      <c r="M102" s="1">
        <v>0</v>
      </c>
      <c r="N102" s="1">
        <v>0</v>
      </c>
      <c r="O102" s="1" t="s">
        <v>18</v>
      </c>
    </row>
    <row r="103" spans="1:15" ht="15">
      <c r="A103" s="1" t="s">
        <v>123</v>
      </c>
      <c r="B103" s="1">
        <v>2019</v>
      </c>
      <c r="C103" s="1">
        <v>80</v>
      </c>
      <c r="D103" s="1">
        <v>1620</v>
      </c>
      <c r="E103" s="1">
        <v>319</v>
      </c>
      <c r="F103" s="1">
        <v>11</v>
      </c>
      <c r="G103" s="1">
        <v>0</v>
      </c>
      <c r="H103" s="1">
        <v>4</v>
      </c>
      <c r="I103" s="1">
        <v>3.96</v>
      </c>
      <c r="J103" s="1">
        <v>80.239999999999995</v>
      </c>
      <c r="K103" s="1">
        <v>4.9400000000000004</v>
      </c>
      <c r="L103" s="1">
        <v>1947</v>
      </c>
      <c r="M103" s="1">
        <v>72</v>
      </c>
      <c r="N103" s="1">
        <v>3.7</v>
      </c>
      <c r="O103" s="1" t="s">
        <v>18</v>
      </c>
    </row>
    <row r="104" spans="1:15" ht="15">
      <c r="A104" s="1" t="s">
        <v>124</v>
      </c>
      <c r="B104" s="1">
        <v>6321</v>
      </c>
      <c r="C104" s="1">
        <v>112</v>
      </c>
      <c r="D104" s="1">
        <v>4825</v>
      </c>
      <c r="E104" s="1">
        <v>1384</v>
      </c>
      <c r="F104" s="1">
        <v>49</v>
      </c>
      <c r="G104" s="1">
        <v>0</v>
      </c>
      <c r="H104" s="1">
        <v>178</v>
      </c>
      <c r="I104" s="1">
        <v>1.77</v>
      </c>
      <c r="J104" s="1">
        <v>76.33</v>
      </c>
      <c r="K104" s="1">
        <v>2.3199999999999998</v>
      </c>
      <c r="L104" s="1">
        <v>5639</v>
      </c>
      <c r="M104" s="1">
        <v>682</v>
      </c>
      <c r="N104" s="1">
        <v>12.09</v>
      </c>
      <c r="O104" s="1" t="s">
        <v>18</v>
      </c>
    </row>
    <row r="105" spans="1:15" ht="15">
      <c r="A105" s="1" t="s">
        <v>125</v>
      </c>
      <c r="B105" s="1">
        <v>9690</v>
      </c>
      <c r="C105" s="1">
        <v>91</v>
      </c>
      <c r="D105" s="1">
        <v>6260</v>
      </c>
      <c r="E105" s="1">
        <v>3339</v>
      </c>
      <c r="F105" s="1">
        <v>395</v>
      </c>
      <c r="G105" s="1">
        <v>6</v>
      </c>
      <c r="H105" s="1">
        <v>681</v>
      </c>
      <c r="I105" s="1">
        <v>0.94</v>
      </c>
      <c r="J105" s="1">
        <v>64.599999999999994</v>
      </c>
      <c r="K105" s="1">
        <v>1.45</v>
      </c>
      <c r="L105" s="1">
        <v>7153</v>
      </c>
      <c r="M105" s="1">
        <v>2537</v>
      </c>
      <c r="N105" s="1">
        <v>35.47</v>
      </c>
      <c r="O105" s="1" t="s">
        <v>20</v>
      </c>
    </row>
    <row r="106" spans="1:15" ht="15">
      <c r="A106" s="1" t="s">
        <v>126</v>
      </c>
      <c r="B106" s="1">
        <v>3664</v>
      </c>
      <c r="C106" s="1">
        <v>99</v>
      </c>
      <c r="D106" s="1">
        <v>1645</v>
      </c>
      <c r="E106" s="1">
        <v>1920</v>
      </c>
      <c r="F106" s="1">
        <v>24</v>
      </c>
      <c r="G106" s="1">
        <v>0</v>
      </c>
      <c r="H106" s="1">
        <v>6</v>
      </c>
      <c r="I106" s="1">
        <v>2.7</v>
      </c>
      <c r="J106" s="1">
        <v>44.9</v>
      </c>
      <c r="K106" s="1">
        <v>6.02</v>
      </c>
      <c r="L106" s="1">
        <v>2992</v>
      </c>
      <c r="M106" s="1">
        <v>672</v>
      </c>
      <c r="N106" s="1">
        <v>22.46</v>
      </c>
      <c r="O106" s="1" t="s">
        <v>20</v>
      </c>
    </row>
    <row r="107" spans="1:15" ht="15">
      <c r="A107" s="1" t="s">
        <v>127</v>
      </c>
      <c r="B107" s="1">
        <v>8904</v>
      </c>
      <c r="C107" s="1">
        <v>124</v>
      </c>
      <c r="D107" s="1">
        <v>8601</v>
      </c>
      <c r="E107" s="1">
        <v>179</v>
      </c>
      <c r="F107" s="1">
        <v>7</v>
      </c>
      <c r="G107" s="1">
        <v>0</v>
      </c>
      <c r="H107" s="1">
        <v>1</v>
      </c>
      <c r="I107" s="1">
        <v>1.39</v>
      </c>
      <c r="J107" s="1">
        <v>96.6</v>
      </c>
      <c r="K107" s="1">
        <v>1.44</v>
      </c>
      <c r="L107" s="1">
        <v>8800</v>
      </c>
      <c r="M107" s="1">
        <v>104</v>
      </c>
      <c r="N107" s="1">
        <v>1.18</v>
      </c>
      <c r="O107" s="1" t="s">
        <v>28</v>
      </c>
    </row>
    <row r="108" spans="1:15" ht="15">
      <c r="A108" s="1" t="s">
        <v>128</v>
      </c>
      <c r="B108" s="1">
        <v>3369</v>
      </c>
      <c r="C108" s="1">
        <v>15</v>
      </c>
      <c r="D108" s="1">
        <v>2547</v>
      </c>
      <c r="E108" s="1">
        <v>807</v>
      </c>
      <c r="F108" s="1">
        <v>67</v>
      </c>
      <c r="G108" s="1">
        <v>0</v>
      </c>
      <c r="H108" s="1">
        <v>19</v>
      </c>
      <c r="I108" s="1">
        <v>0.45</v>
      </c>
      <c r="J108" s="1">
        <v>75.599999999999994</v>
      </c>
      <c r="K108" s="1">
        <v>0.59</v>
      </c>
      <c r="L108" s="1">
        <v>2999</v>
      </c>
      <c r="M108" s="1">
        <v>370</v>
      </c>
      <c r="N108" s="1">
        <v>12.34</v>
      </c>
      <c r="O108" s="1" t="s">
        <v>34</v>
      </c>
    </row>
    <row r="109" spans="1:15" ht="15">
      <c r="A109" s="1" t="s">
        <v>129</v>
      </c>
      <c r="B109" s="1">
        <v>2513</v>
      </c>
      <c r="C109" s="1">
        <v>124</v>
      </c>
      <c r="D109" s="1">
        <v>1913</v>
      </c>
      <c r="E109" s="1">
        <v>476</v>
      </c>
      <c r="F109" s="1">
        <v>3</v>
      </c>
      <c r="G109" s="1">
        <v>1</v>
      </c>
      <c r="H109" s="1">
        <v>2</v>
      </c>
      <c r="I109" s="1">
        <v>4.93</v>
      </c>
      <c r="J109" s="1">
        <v>76.12</v>
      </c>
      <c r="K109" s="1">
        <v>6.48</v>
      </c>
      <c r="L109" s="1">
        <v>2475</v>
      </c>
      <c r="M109" s="1">
        <v>38</v>
      </c>
      <c r="N109" s="1">
        <v>1.54</v>
      </c>
      <c r="O109" s="1" t="s">
        <v>20</v>
      </c>
    </row>
    <row r="110" spans="1:15" ht="15">
      <c r="A110" s="1" t="s">
        <v>130</v>
      </c>
      <c r="B110" s="1">
        <v>701</v>
      </c>
      <c r="C110" s="1">
        <v>9</v>
      </c>
      <c r="D110" s="1">
        <v>665</v>
      </c>
      <c r="E110" s="1">
        <v>27</v>
      </c>
      <c r="F110" s="1">
        <v>1</v>
      </c>
      <c r="G110" s="1">
        <v>0</v>
      </c>
      <c r="H110" s="1">
        <v>0</v>
      </c>
      <c r="I110" s="1">
        <v>1.28</v>
      </c>
      <c r="J110" s="1">
        <v>94.86</v>
      </c>
      <c r="K110" s="1">
        <v>1.35</v>
      </c>
      <c r="L110" s="1">
        <v>677</v>
      </c>
      <c r="M110" s="1">
        <v>24</v>
      </c>
      <c r="N110" s="1">
        <v>3.55</v>
      </c>
      <c r="O110" s="1" t="s">
        <v>18</v>
      </c>
    </row>
    <row r="111" spans="1:15" ht="15">
      <c r="A111" s="1" t="s">
        <v>131</v>
      </c>
      <c r="B111" s="1">
        <v>6208</v>
      </c>
      <c r="C111" s="1">
        <v>156</v>
      </c>
      <c r="D111" s="1">
        <v>4653</v>
      </c>
      <c r="E111" s="1">
        <v>1399</v>
      </c>
      <c r="F111" s="1">
        <v>37</v>
      </c>
      <c r="G111" s="1">
        <v>0</v>
      </c>
      <c r="H111" s="1">
        <v>223</v>
      </c>
      <c r="I111" s="1">
        <v>2.5099999999999998</v>
      </c>
      <c r="J111" s="1">
        <v>74.95</v>
      </c>
      <c r="K111" s="1">
        <v>3.35</v>
      </c>
      <c r="L111" s="1">
        <v>5923</v>
      </c>
      <c r="M111" s="1">
        <v>285</v>
      </c>
      <c r="N111" s="1">
        <v>4.8099999999999996</v>
      </c>
      <c r="O111" s="1" t="s">
        <v>20</v>
      </c>
    </row>
    <row r="112" spans="1:15" ht="15">
      <c r="A112" s="1" t="s">
        <v>132</v>
      </c>
      <c r="B112" s="1">
        <v>344</v>
      </c>
      <c r="C112" s="1">
        <v>10</v>
      </c>
      <c r="D112" s="1">
        <v>332</v>
      </c>
      <c r="E112" s="1">
        <v>2</v>
      </c>
      <c r="F112" s="1">
        <v>0</v>
      </c>
      <c r="G112" s="1">
        <v>0</v>
      </c>
      <c r="H112" s="1">
        <v>0</v>
      </c>
      <c r="I112" s="1">
        <v>2.91</v>
      </c>
      <c r="J112" s="1">
        <v>96.51</v>
      </c>
      <c r="K112" s="1">
        <v>3.01</v>
      </c>
      <c r="L112" s="1">
        <v>343</v>
      </c>
      <c r="M112" s="1">
        <v>1</v>
      </c>
      <c r="N112" s="1">
        <v>0.28999999999999998</v>
      </c>
      <c r="O112" s="1" t="s">
        <v>20</v>
      </c>
    </row>
    <row r="113" spans="1:15" ht="15">
      <c r="A113" s="1" t="s">
        <v>133</v>
      </c>
      <c r="B113" s="1">
        <v>395489</v>
      </c>
      <c r="C113" s="1">
        <v>44022</v>
      </c>
      <c r="D113" s="1">
        <v>303810</v>
      </c>
      <c r="E113" s="1">
        <v>47657</v>
      </c>
      <c r="F113" s="1">
        <v>4973</v>
      </c>
      <c r="G113" s="1">
        <v>342</v>
      </c>
      <c r="H113" s="1">
        <v>8588</v>
      </c>
      <c r="I113" s="1">
        <v>11.13</v>
      </c>
      <c r="J113" s="1">
        <v>76.819999999999993</v>
      </c>
      <c r="K113" s="1">
        <v>14.49</v>
      </c>
      <c r="L113" s="1">
        <v>349396</v>
      </c>
      <c r="M113" s="1">
        <v>46093</v>
      </c>
      <c r="N113" s="1">
        <v>13.19</v>
      </c>
      <c r="O113" s="1" t="s">
        <v>24</v>
      </c>
    </row>
    <row r="114" spans="1:15" ht="15">
      <c r="A114" s="1" t="s">
        <v>134</v>
      </c>
      <c r="B114" s="1">
        <v>23154</v>
      </c>
      <c r="C114" s="1">
        <v>748</v>
      </c>
      <c r="D114" s="1">
        <v>16154</v>
      </c>
      <c r="E114" s="1">
        <v>6252</v>
      </c>
      <c r="F114" s="1">
        <v>120</v>
      </c>
      <c r="G114" s="1">
        <v>13</v>
      </c>
      <c r="H114" s="1">
        <v>245</v>
      </c>
      <c r="I114" s="1">
        <v>3.23</v>
      </c>
      <c r="J114" s="1">
        <v>69.77</v>
      </c>
      <c r="K114" s="1">
        <v>4.63</v>
      </c>
      <c r="L114" s="1">
        <v>21115</v>
      </c>
      <c r="M114" s="1">
        <v>2039</v>
      </c>
      <c r="N114" s="1">
        <v>9.66</v>
      </c>
      <c r="O114" s="1" t="s">
        <v>18</v>
      </c>
    </row>
    <row r="115" spans="1:15" ht="15">
      <c r="A115" s="1" t="s">
        <v>135</v>
      </c>
      <c r="B115" s="1">
        <v>116</v>
      </c>
      <c r="C115" s="1">
        <v>4</v>
      </c>
      <c r="D115" s="1">
        <v>104</v>
      </c>
      <c r="E115" s="1">
        <v>8</v>
      </c>
      <c r="F115" s="1">
        <v>0</v>
      </c>
      <c r="G115" s="1">
        <v>0</v>
      </c>
      <c r="H115" s="1">
        <v>0</v>
      </c>
      <c r="I115" s="1">
        <v>3.45</v>
      </c>
      <c r="J115" s="1">
        <v>89.66</v>
      </c>
      <c r="K115" s="1">
        <v>3.85</v>
      </c>
      <c r="L115" s="1">
        <v>109</v>
      </c>
      <c r="M115" s="1">
        <v>7</v>
      </c>
      <c r="N115" s="1">
        <v>6.42</v>
      </c>
      <c r="O115" s="1" t="s">
        <v>18</v>
      </c>
    </row>
    <row r="116" spans="1:15" ht="15">
      <c r="A116" s="1" t="s">
        <v>136</v>
      </c>
      <c r="B116" s="1">
        <v>289</v>
      </c>
      <c r="C116" s="1">
        <v>0</v>
      </c>
      <c r="D116" s="1">
        <v>222</v>
      </c>
      <c r="E116" s="1">
        <v>67</v>
      </c>
      <c r="F116" s="1">
        <v>1</v>
      </c>
      <c r="G116" s="1">
        <v>0</v>
      </c>
      <c r="H116" s="1">
        <v>4</v>
      </c>
      <c r="I116" s="1">
        <v>0</v>
      </c>
      <c r="J116" s="1">
        <v>76.819999999999993</v>
      </c>
      <c r="K116" s="1">
        <v>0</v>
      </c>
      <c r="L116" s="1">
        <v>287</v>
      </c>
      <c r="M116" s="1">
        <v>2</v>
      </c>
      <c r="N116" s="1">
        <v>0.7</v>
      </c>
      <c r="O116" s="1" t="s">
        <v>28</v>
      </c>
    </row>
    <row r="117" spans="1:15" ht="15">
      <c r="A117" s="1" t="s">
        <v>137</v>
      </c>
      <c r="B117" s="1">
        <v>2893</v>
      </c>
      <c r="C117" s="1">
        <v>45</v>
      </c>
      <c r="D117" s="1">
        <v>809</v>
      </c>
      <c r="E117" s="1">
        <v>2039</v>
      </c>
      <c r="F117" s="1">
        <v>94</v>
      </c>
      <c r="G117" s="1">
        <v>2</v>
      </c>
      <c r="H117" s="1">
        <v>70</v>
      </c>
      <c r="I117" s="1">
        <v>1.56</v>
      </c>
      <c r="J117" s="1">
        <v>27.96</v>
      </c>
      <c r="K117" s="1">
        <v>5.56</v>
      </c>
      <c r="L117" s="1">
        <v>2188</v>
      </c>
      <c r="M117" s="1">
        <v>705</v>
      </c>
      <c r="N117" s="1">
        <v>32.22</v>
      </c>
      <c r="O117" s="1" t="s">
        <v>18</v>
      </c>
    </row>
    <row r="118" spans="1:15" ht="15">
      <c r="A118" s="1" t="s">
        <v>138</v>
      </c>
      <c r="B118" s="1">
        <v>20887</v>
      </c>
      <c r="C118" s="1">
        <v>316</v>
      </c>
      <c r="D118" s="1">
        <v>16553</v>
      </c>
      <c r="E118" s="1">
        <v>4018</v>
      </c>
      <c r="F118" s="1">
        <v>609</v>
      </c>
      <c r="G118" s="1">
        <v>3</v>
      </c>
      <c r="H118" s="1">
        <v>115</v>
      </c>
      <c r="I118" s="1">
        <v>1.51</v>
      </c>
      <c r="J118" s="1">
        <v>79.25</v>
      </c>
      <c r="K118" s="1">
        <v>1.91</v>
      </c>
      <c r="L118" s="1">
        <v>17562</v>
      </c>
      <c r="M118" s="1">
        <v>3325</v>
      </c>
      <c r="N118" s="1">
        <v>18.93</v>
      </c>
      <c r="O118" s="1" t="s">
        <v>16</v>
      </c>
    </row>
    <row r="119" spans="1:15" ht="15">
      <c r="A119" s="1" t="s">
        <v>139</v>
      </c>
      <c r="B119" s="1">
        <v>1701</v>
      </c>
      <c r="C119" s="1">
        <v>11</v>
      </c>
      <c r="D119" s="1">
        <v>0</v>
      </c>
      <c r="E119" s="1">
        <v>1690</v>
      </c>
      <c r="F119" s="1">
        <v>32</v>
      </c>
      <c r="G119" s="1">
        <v>0</v>
      </c>
      <c r="H119" s="1">
        <v>0</v>
      </c>
      <c r="I119" s="1">
        <v>0.65</v>
      </c>
      <c r="J119" s="1">
        <v>0</v>
      </c>
      <c r="K119" s="1" t="s">
        <v>54</v>
      </c>
      <c r="L119" s="1">
        <v>1507</v>
      </c>
      <c r="M119" s="1">
        <v>194</v>
      </c>
      <c r="N119" s="1">
        <v>12.87</v>
      </c>
      <c r="O119" s="1" t="s">
        <v>20</v>
      </c>
    </row>
    <row r="120" spans="1:15" ht="15">
      <c r="A120" s="1" t="s">
        <v>140</v>
      </c>
      <c r="B120" s="1">
        <v>1843</v>
      </c>
      <c r="C120" s="1">
        <v>8</v>
      </c>
      <c r="D120" s="1">
        <v>101</v>
      </c>
      <c r="E120" s="1">
        <v>1734</v>
      </c>
      <c r="F120" s="1">
        <v>68</v>
      </c>
      <c r="G120" s="1">
        <v>0</v>
      </c>
      <c r="H120" s="1">
        <v>26</v>
      </c>
      <c r="I120" s="1">
        <v>0.43</v>
      </c>
      <c r="J120" s="1">
        <v>5.48</v>
      </c>
      <c r="K120" s="1">
        <v>7.92</v>
      </c>
      <c r="L120" s="1">
        <v>1344</v>
      </c>
      <c r="M120" s="1">
        <v>499</v>
      </c>
      <c r="N120" s="1">
        <v>37.130000000000003</v>
      </c>
      <c r="O120" s="1" t="s">
        <v>20</v>
      </c>
    </row>
    <row r="121" spans="1:15" ht="15">
      <c r="A121" s="1" t="s">
        <v>141</v>
      </c>
      <c r="B121" s="1">
        <v>18752</v>
      </c>
      <c r="C121" s="1">
        <v>48</v>
      </c>
      <c r="D121" s="1">
        <v>13754</v>
      </c>
      <c r="E121" s="1">
        <v>4950</v>
      </c>
      <c r="F121" s="1">
        <v>139</v>
      </c>
      <c r="G121" s="1">
        <v>3</v>
      </c>
      <c r="H121" s="1">
        <v>626</v>
      </c>
      <c r="I121" s="1">
        <v>0.26</v>
      </c>
      <c r="J121" s="1">
        <v>73.349999999999994</v>
      </c>
      <c r="K121" s="1">
        <v>0.35</v>
      </c>
      <c r="L121" s="1">
        <v>17844</v>
      </c>
      <c r="M121" s="1">
        <v>908</v>
      </c>
      <c r="N121" s="1">
        <v>5.09</v>
      </c>
      <c r="O121" s="1" t="s">
        <v>34</v>
      </c>
    </row>
    <row r="122" spans="1:15" ht="15">
      <c r="A122" s="1" t="s">
        <v>142</v>
      </c>
      <c r="B122" s="1">
        <v>53413</v>
      </c>
      <c r="C122" s="1">
        <v>6160</v>
      </c>
      <c r="D122" s="1">
        <v>189</v>
      </c>
      <c r="E122" s="1">
        <v>47064</v>
      </c>
      <c r="F122" s="1">
        <v>419</v>
      </c>
      <c r="G122" s="1">
        <v>1</v>
      </c>
      <c r="H122" s="1">
        <v>0</v>
      </c>
      <c r="I122" s="1">
        <v>11.53</v>
      </c>
      <c r="J122" s="1">
        <v>0.35</v>
      </c>
      <c r="K122" s="1">
        <v>3259.26</v>
      </c>
      <c r="L122" s="1">
        <v>52132</v>
      </c>
      <c r="M122" s="1">
        <v>1281</v>
      </c>
      <c r="N122" s="1">
        <v>2.46</v>
      </c>
      <c r="O122" s="1" t="s">
        <v>18</v>
      </c>
    </row>
    <row r="123" spans="1:15" ht="15">
      <c r="A123" s="1" t="s">
        <v>143</v>
      </c>
      <c r="B123" s="1">
        <v>1557</v>
      </c>
      <c r="C123" s="1">
        <v>22</v>
      </c>
      <c r="D123" s="1">
        <v>1514</v>
      </c>
      <c r="E123" s="1">
        <v>21</v>
      </c>
      <c r="F123" s="1">
        <v>1</v>
      </c>
      <c r="G123" s="1">
        <v>0</v>
      </c>
      <c r="H123" s="1">
        <v>1</v>
      </c>
      <c r="I123" s="1">
        <v>1.41</v>
      </c>
      <c r="J123" s="1">
        <v>97.24</v>
      </c>
      <c r="K123" s="1">
        <v>1.45</v>
      </c>
      <c r="L123" s="1">
        <v>1555</v>
      </c>
      <c r="M123" s="1">
        <v>2</v>
      </c>
      <c r="N123" s="1">
        <v>0.13</v>
      </c>
      <c r="O123" s="1" t="s">
        <v>28</v>
      </c>
    </row>
    <row r="124" spans="1:15" ht="15">
      <c r="A124" s="1" t="s">
        <v>144</v>
      </c>
      <c r="B124" s="1">
        <v>3439</v>
      </c>
      <c r="C124" s="1">
        <v>108</v>
      </c>
      <c r="D124" s="1">
        <v>2492</v>
      </c>
      <c r="E124" s="1">
        <v>839</v>
      </c>
      <c r="F124" s="1">
        <v>0</v>
      </c>
      <c r="G124" s="1">
        <v>0</v>
      </c>
      <c r="H124" s="1">
        <v>0</v>
      </c>
      <c r="I124" s="1">
        <v>3.14</v>
      </c>
      <c r="J124" s="1">
        <v>72.459999999999994</v>
      </c>
      <c r="K124" s="1">
        <v>4.33</v>
      </c>
      <c r="L124" s="1">
        <v>3147</v>
      </c>
      <c r="M124" s="1">
        <v>292</v>
      </c>
      <c r="N124" s="1">
        <v>9.2799999999999994</v>
      </c>
      <c r="O124" s="1" t="s">
        <v>24</v>
      </c>
    </row>
    <row r="125" spans="1:15" ht="15">
      <c r="A125" s="1" t="s">
        <v>145</v>
      </c>
      <c r="B125" s="1">
        <v>1132</v>
      </c>
      <c r="C125" s="1">
        <v>69</v>
      </c>
      <c r="D125" s="1">
        <v>1027</v>
      </c>
      <c r="E125" s="1">
        <v>36</v>
      </c>
      <c r="F125" s="1">
        <v>0</v>
      </c>
      <c r="G125" s="1">
        <v>0</v>
      </c>
      <c r="H125" s="1">
        <v>0</v>
      </c>
      <c r="I125" s="1">
        <v>6.1</v>
      </c>
      <c r="J125" s="1">
        <v>90.72</v>
      </c>
      <c r="K125" s="1">
        <v>6.72</v>
      </c>
      <c r="L125" s="1">
        <v>1105</v>
      </c>
      <c r="M125" s="1">
        <v>27</v>
      </c>
      <c r="N125" s="1">
        <v>2.44</v>
      </c>
      <c r="O125" s="1" t="s">
        <v>20</v>
      </c>
    </row>
    <row r="126" spans="1:15" ht="15">
      <c r="A126" s="1" t="s">
        <v>146</v>
      </c>
      <c r="B126" s="1">
        <v>41180</v>
      </c>
      <c r="C126" s="1">
        <v>860</v>
      </c>
      <c r="D126" s="1">
        <v>18203</v>
      </c>
      <c r="E126" s="1">
        <v>22117</v>
      </c>
      <c r="F126" s="1">
        <v>648</v>
      </c>
      <c r="G126" s="1">
        <v>2</v>
      </c>
      <c r="H126" s="1">
        <v>829</v>
      </c>
      <c r="I126" s="1">
        <v>2.09</v>
      </c>
      <c r="J126" s="1">
        <v>44.2</v>
      </c>
      <c r="K126" s="1">
        <v>4.72</v>
      </c>
      <c r="L126" s="1">
        <v>37225</v>
      </c>
      <c r="M126" s="1">
        <v>3955</v>
      </c>
      <c r="N126" s="1">
        <v>10.62</v>
      </c>
      <c r="O126" s="1" t="s">
        <v>20</v>
      </c>
    </row>
    <row r="127" spans="1:15" ht="15">
      <c r="A127" s="1" t="s">
        <v>147</v>
      </c>
      <c r="B127" s="1">
        <v>10213</v>
      </c>
      <c r="C127" s="1">
        <v>466</v>
      </c>
      <c r="D127" s="1">
        <v>5564</v>
      </c>
      <c r="E127" s="1">
        <v>4183</v>
      </c>
      <c r="F127" s="1">
        <v>127</v>
      </c>
      <c r="G127" s="1">
        <v>6</v>
      </c>
      <c r="H127" s="1">
        <v>137</v>
      </c>
      <c r="I127" s="1">
        <v>4.5599999999999996</v>
      </c>
      <c r="J127" s="1">
        <v>54.48</v>
      </c>
      <c r="K127" s="1">
        <v>8.3800000000000008</v>
      </c>
      <c r="L127" s="1">
        <v>9249</v>
      </c>
      <c r="M127" s="1">
        <v>964</v>
      </c>
      <c r="N127" s="1">
        <v>10.42</v>
      </c>
      <c r="O127" s="1" t="s">
        <v>18</v>
      </c>
    </row>
    <row r="128" spans="1:15" ht="15">
      <c r="A128" s="1" t="s">
        <v>148</v>
      </c>
      <c r="B128" s="1">
        <v>9132</v>
      </c>
      <c r="C128" s="1">
        <v>255</v>
      </c>
      <c r="D128" s="1">
        <v>8752</v>
      </c>
      <c r="E128" s="1">
        <v>125</v>
      </c>
      <c r="F128" s="1">
        <v>15</v>
      </c>
      <c r="G128" s="1">
        <v>0</v>
      </c>
      <c r="H128" s="1">
        <v>0</v>
      </c>
      <c r="I128" s="1">
        <v>2.79</v>
      </c>
      <c r="J128" s="1">
        <v>95.84</v>
      </c>
      <c r="K128" s="1">
        <v>2.91</v>
      </c>
      <c r="L128" s="1">
        <v>9034</v>
      </c>
      <c r="M128" s="1">
        <v>98</v>
      </c>
      <c r="N128" s="1">
        <v>1.08</v>
      </c>
      <c r="O128" s="1" t="s">
        <v>18</v>
      </c>
    </row>
    <row r="129" spans="1:15" ht="15">
      <c r="A129" s="1" t="s">
        <v>149</v>
      </c>
      <c r="B129" s="1">
        <v>77058</v>
      </c>
      <c r="C129" s="1">
        <v>393</v>
      </c>
      <c r="D129" s="1">
        <v>57028</v>
      </c>
      <c r="E129" s="1">
        <v>19637</v>
      </c>
      <c r="F129" s="1">
        <v>1053</v>
      </c>
      <c r="G129" s="1">
        <v>9</v>
      </c>
      <c r="H129" s="1">
        <v>1729</v>
      </c>
      <c r="I129" s="1">
        <v>0.51</v>
      </c>
      <c r="J129" s="1">
        <v>74.010000000000005</v>
      </c>
      <c r="K129" s="1">
        <v>0.69</v>
      </c>
      <c r="L129" s="1">
        <v>68400</v>
      </c>
      <c r="M129" s="1">
        <v>8658</v>
      </c>
      <c r="N129" s="1">
        <v>12.66</v>
      </c>
      <c r="O129" s="1" t="s">
        <v>16</v>
      </c>
    </row>
    <row r="130" spans="1:15" ht="15">
      <c r="A130" s="1" t="s">
        <v>150</v>
      </c>
      <c r="B130" s="1">
        <v>274289</v>
      </c>
      <c r="C130" s="1">
        <v>5842</v>
      </c>
      <c r="D130" s="1">
        <v>241026</v>
      </c>
      <c r="E130" s="1">
        <v>27421</v>
      </c>
      <c r="F130" s="1">
        <v>1176</v>
      </c>
      <c r="G130" s="1">
        <v>20</v>
      </c>
      <c r="H130" s="1">
        <v>3592</v>
      </c>
      <c r="I130" s="1">
        <v>2.13</v>
      </c>
      <c r="J130" s="1">
        <v>87.87</v>
      </c>
      <c r="K130" s="1">
        <v>2.42</v>
      </c>
      <c r="L130" s="1">
        <v>266096</v>
      </c>
      <c r="M130" s="1">
        <v>8193</v>
      </c>
      <c r="N130" s="1">
        <v>3.08</v>
      </c>
      <c r="O130" s="1" t="s">
        <v>16</v>
      </c>
    </row>
    <row r="131" spans="1:15" ht="15">
      <c r="A131" s="1" t="s">
        <v>151</v>
      </c>
      <c r="B131" s="1">
        <v>61442</v>
      </c>
      <c r="C131" s="1">
        <v>1322</v>
      </c>
      <c r="D131" s="1">
        <v>35086</v>
      </c>
      <c r="E131" s="1">
        <v>25034</v>
      </c>
      <c r="F131" s="1">
        <v>1146</v>
      </c>
      <c r="G131" s="1">
        <v>28</v>
      </c>
      <c r="H131" s="1">
        <v>955</v>
      </c>
      <c r="I131" s="1">
        <v>2.15</v>
      </c>
      <c r="J131" s="1">
        <v>57.1</v>
      </c>
      <c r="K131" s="1">
        <v>3.77</v>
      </c>
      <c r="L131" s="1">
        <v>54426</v>
      </c>
      <c r="M131" s="1">
        <v>7016</v>
      </c>
      <c r="N131" s="1">
        <v>12.89</v>
      </c>
      <c r="O131" s="1" t="s">
        <v>24</v>
      </c>
    </row>
    <row r="132" spans="1:15" ht="15">
      <c r="A132" s="1" t="s">
        <v>152</v>
      </c>
      <c r="B132" s="1">
        <v>62</v>
      </c>
      <c r="C132" s="1">
        <v>0</v>
      </c>
      <c r="D132" s="1">
        <v>11</v>
      </c>
      <c r="E132" s="1">
        <v>51</v>
      </c>
      <c r="F132" s="1">
        <v>0</v>
      </c>
      <c r="G132" s="1">
        <v>0</v>
      </c>
      <c r="H132" s="1">
        <v>0</v>
      </c>
      <c r="I132" s="1">
        <v>0</v>
      </c>
      <c r="J132" s="1">
        <v>17.739999999999998</v>
      </c>
      <c r="K132" s="1">
        <v>0</v>
      </c>
      <c r="L132" s="1">
        <v>19</v>
      </c>
      <c r="M132" s="1">
        <v>43</v>
      </c>
      <c r="N132" s="1">
        <v>226.32</v>
      </c>
      <c r="O132" s="1" t="s">
        <v>28</v>
      </c>
    </row>
    <row r="133" spans="1:15" ht="15">
      <c r="A133" s="1" t="s">
        <v>153</v>
      </c>
      <c r="B133" s="1">
        <v>4548</v>
      </c>
      <c r="C133" s="1">
        <v>43</v>
      </c>
      <c r="D133" s="1">
        <v>2905</v>
      </c>
      <c r="E133" s="1">
        <v>1600</v>
      </c>
      <c r="F133" s="1">
        <v>104</v>
      </c>
      <c r="G133" s="1">
        <v>2</v>
      </c>
      <c r="H133" s="1">
        <v>111</v>
      </c>
      <c r="I133" s="1">
        <v>0.95</v>
      </c>
      <c r="J133" s="1">
        <v>63.87</v>
      </c>
      <c r="K133" s="1">
        <v>1.48</v>
      </c>
      <c r="L133" s="1">
        <v>3748</v>
      </c>
      <c r="M133" s="1">
        <v>800</v>
      </c>
      <c r="N133" s="1">
        <v>21.34</v>
      </c>
      <c r="O133" s="1" t="s">
        <v>24</v>
      </c>
    </row>
    <row r="134" spans="1:15" ht="15">
      <c r="A134" s="1" t="s">
        <v>154</v>
      </c>
      <c r="B134" s="1">
        <v>389717</v>
      </c>
      <c r="C134" s="1">
        <v>18418</v>
      </c>
      <c r="D134" s="1">
        <v>272547</v>
      </c>
      <c r="E134" s="1">
        <v>98752</v>
      </c>
      <c r="F134" s="1">
        <v>13756</v>
      </c>
      <c r="G134" s="1">
        <v>575</v>
      </c>
      <c r="H134" s="1">
        <v>4697</v>
      </c>
      <c r="I134" s="1">
        <v>4.7300000000000004</v>
      </c>
      <c r="J134" s="1">
        <v>69.930000000000007</v>
      </c>
      <c r="K134" s="1">
        <v>6.76</v>
      </c>
      <c r="L134" s="1">
        <v>357681</v>
      </c>
      <c r="M134" s="1">
        <v>32036</v>
      </c>
      <c r="N134" s="1">
        <v>8.9600000000000009</v>
      </c>
      <c r="O134" s="1" t="s">
        <v>24</v>
      </c>
    </row>
    <row r="135" spans="1:15" ht="15">
      <c r="A135" s="1" t="s">
        <v>155</v>
      </c>
      <c r="B135" s="1">
        <v>82040</v>
      </c>
      <c r="C135" s="1">
        <v>1945</v>
      </c>
      <c r="D135" s="1">
        <v>26446</v>
      </c>
      <c r="E135" s="1">
        <v>53649</v>
      </c>
      <c r="F135" s="1">
        <v>1592</v>
      </c>
      <c r="G135" s="1">
        <v>13</v>
      </c>
      <c r="H135" s="1">
        <v>336</v>
      </c>
      <c r="I135" s="1">
        <v>2.37</v>
      </c>
      <c r="J135" s="1">
        <v>32.24</v>
      </c>
      <c r="K135" s="1">
        <v>7.35</v>
      </c>
      <c r="L135" s="1">
        <v>68898</v>
      </c>
      <c r="M135" s="1">
        <v>13142</v>
      </c>
      <c r="N135" s="1">
        <v>19.07</v>
      </c>
      <c r="O135" s="1" t="s">
        <v>28</v>
      </c>
    </row>
    <row r="136" spans="1:15" ht="15">
      <c r="A136" s="1" t="s">
        <v>156</v>
      </c>
      <c r="B136" s="1">
        <v>43402</v>
      </c>
      <c r="C136" s="1">
        <v>1676</v>
      </c>
      <c r="D136" s="1">
        <v>32856</v>
      </c>
      <c r="E136" s="1">
        <v>8870</v>
      </c>
      <c r="F136" s="1">
        <v>337</v>
      </c>
      <c r="G136" s="1">
        <v>5</v>
      </c>
      <c r="H136" s="1">
        <v>103</v>
      </c>
      <c r="I136" s="1">
        <v>3.86</v>
      </c>
      <c r="J136" s="1">
        <v>75.7</v>
      </c>
      <c r="K136" s="1">
        <v>5.0999999999999996</v>
      </c>
      <c r="L136" s="1">
        <v>40383</v>
      </c>
      <c r="M136" s="1">
        <v>3019</v>
      </c>
      <c r="N136" s="1">
        <v>7.48</v>
      </c>
      <c r="O136" s="1" t="s">
        <v>18</v>
      </c>
    </row>
    <row r="137" spans="1:15" ht="15">
      <c r="A137" s="1" t="s">
        <v>157</v>
      </c>
      <c r="B137" s="1">
        <v>50299</v>
      </c>
      <c r="C137" s="1">
        <v>1719</v>
      </c>
      <c r="D137" s="1">
        <v>35375</v>
      </c>
      <c r="E137" s="1">
        <v>13205</v>
      </c>
      <c r="F137" s="1">
        <v>135</v>
      </c>
      <c r="G137" s="1">
        <v>2</v>
      </c>
      <c r="H137" s="1">
        <v>158</v>
      </c>
      <c r="I137" s="1">
        <v>3.42</v>
      </c>
      <c r="J137" s="1">
        <v>70.33</v>
      </c>
      <c r="K137" s="1">
        <v>4.8600000000000003</v>
      </c>
      <c r="L137" s="1">
        <v>48771</v>
      </c>
      <c r="M137" s="1">
        <v>1528</v>
      </c>
      <c r="N137" s="1">
        <v>3.13</v>
      </c>
      <c r="O137" s="1" t="s">
        <v>18</v>
      </c>
    </row>
    <row r="138" spans="1:15" ht="15">
      <c r="A138" s="1" t="s">
        <v>158</v>
      </c>
      <c r="B138" s="1">
        <v>109597</v>
      </c>
      <c r="C138" s="1">
        <v>165</v>
      </c>
      <c r="D138" s="1">
        <v>106328</v>
      </c>
      <c r="E138" s="1">
        <v>3104</v>
      </c>
      <c r="F138" s="1">
        <v>292</v>
      </c>
      <c r="G138" s="1">
        <v>0</v>
      </c>
      <c r="H138" s="1">
        <v>304</v>
      </c>
      <c r="I138" s="1">
        <v>0.15</v>
      </c>
      <c r="J138" s="1">
        <v>97.02</v>
      </c>
      <c r="K138" s="1">
        <v>0.16</v>
      </c>
      <c r="L138" s="1">
        <v>107037</v>
      </c>
      <c r="M138" s="1">
        <v>2560</v>
      </c>
      <c r="N138" s="1">
        <v>2.39</v>
      </c>
      <c r="O138" s="1" t="s">
        <v>16</v>
      </c>
    </row>
    <row r="139" spans="1:15" ht="15">
      <c r="A139" s="1" t="s">
        <v>159</v>
      </c>
      <c r="B139" s="1">
        <v>45902</v>
      </c>
      <c r="C139" s="1">
        <v>2206</v>
      </c>
      <c r="D139" s="1">
        <v>25794</v>
      </c>
      <c r="E139" s="1">
        <v>17902</v>
      </c>
      <c r="F139" s="1">
        <v>1104</v>
      </c>
      <c r="G139" s="1">
        <v>19</v>
      </c>
      <c r="H139" s="1">
        <v>151</v>
      </c>
      <c r="I139" s="1">
        <v>4.8099999999999996</v>
      </c>
      <c r="J139" s="1">
        <v>56.19</v>
      </c>
      <c r="K139" s="1">
        <v>8.5500000000000007</v>
      </c>
      <c r="L139" s="1">
        <v>38139</v>
      </c>
      <c r="M139" s="1">
        <v>7763</v>
      </c>
      <c r="N139" s="1">
        <v>20.350000000000001</v>
      </c>
      <c r="O139" s="1" t="s">
        <v>18</v>
      </c>
    </row>
    <row r="140" spans="1:15" ht="15">
      <c r="A140" s="1" t="s">
        <v>160</v>
      </c>
      <c r="B140" s="1">
        <v>816680</v>
      </c>
      <c r="C140" s="1">
        <v>13334</v>
      </c>
      <c r="D140" s="1">
        <v>602249</v>
      </c>
      <c r="E140" s="1">
        <v>201097</v>
      </c>
      <c r="F140" s="1">
        <v>5607</v>
      </c>
      <c r="G140" s="1">
        <v>85</v>
      </c>
      <c r="H140" s="1">
        <v>3077</v>
      </c>
      <c r="I140" s="1">
        <v>1.63</v>
      </c>
      <c r="J140" s="1">
        <v>73.739999999999995</v>
      </c>
      <c r="K140" s="1">
        <v>2.21</v>
      </c>
      <c r="L140" s="1">
        <v>776212</v>
      </c>
      <c r="M140" s="1">
        <v>40468</v>
      </c>
      <c r="N140" s="1">
        <v>5.21</v>
      </c>
      <c r="O140" s="1" t="s">
        <v>18</v>
      </c>
    </row>
    <row r="141" spans="1:15" ht="15">
      <c r="A141" s="1" t="s">
        <v>161</v>
      </c>
      <c r="B141" s="1">
        <v>1879</v>
      </c>
      <c r="C141" s="1">
        <v>5</v>
      </c>
      <c r="D141" s="1">
        <v>975</v>
      </c>
      <c r="E141" s="1">
        <v>899</v>
      </c>
      <c r="F141" s="1">
        <v>58</v>
      </c>
      <c r="G141" s="1">
        <v>0</v>
      </c>
      <c r="H141" s="1">
        <v>57</v>
      </c>
      <c r="I141" s="1">
        <v>0.27</v>
      </c>
      <c r="J141" s="1">
        <v>51.89</v>
      </c>
      <c r="K141" s="1">
        <v>0.51</v>
      </c>
      <c r="L141" s="1">
        <v>1629</v>
      </c>
      <c r="M141" s="1">
        <v>250</v>
      </c>
      <c r="N141" s="1">
        <v>15.35</v>
      </c>
      <c r="O141" s="1" t="s">
        <v>20</v>
      </c>
    </row>
    <row r="142" spans="1:15" ht="15">
      <c r="A142" s="1" t="s">
        <v>162</v>
      </c>
      <c r="B142" s="1">
        <v>17</v>
      </c>
      <c r="C142" s="1">
        <v>0</v>
      </c>
      <c r="D142" s="1">
        <v>15</v>
      </c>
      <c r="E142" s="1">
        <v>2</v>
      </c>
      <c r="F142" s="1">
        <v>0</v>
      </c>
      <c r="G142" s="1">
        <v>0</v>
      </c>
      <c r="H142" s="1">
        <v>0</v>
      </c>
      <c r="I142" s="1">
        <v>0</v>
      </c>
      <c r="J142" s="1">
        <v>88.24</v>
      </c>
      <c r="K142" s="1">
        <v>0</v>
      </c>
      <c r="L142" s="1">
        <v>17</v>
      </c>
      <c r="M142" s="1">
        <v>0</v>
      </c>
      <c r="N142" s="1">
        <v>0</v>
      </c>
      <c r="O142" s="1" t="s">
        <v>24</v>
      </c>
    </row>
    <row r="143" spans="1:15" ht="15">
      <c r="A143" s="1" t="s">
        <v>163</v>
      </c>
      <c r="B143" s="1">
        <v>24</v>
      </c>
      <c r="C143" s="1">
        <v>0</v>
      </c>
      <c r="D143" s="1">
        <v>22</v>
      </c>
      <c r="E143" s="1">
        <v>2</v>
      </c>
      <c r="F143" s="1">
        <v>0</v>
      </c>
      <c r="G143" s="1">
        <v>0</v>
      </c>
      <c r="H143" s="1">
        <v>0</v>
      </c>
      <c r="I143" s="1">
        <v>0</v>
      </c>
      <c r="J143" s="1">
        <v>91.67</v>
      </c>
      <c r="K143" s="1">
        <v>0</v>
      </c>
      <c r="L143" s="1">
        <v>23</v>
      </c>
      <c r="M143" s="1">
        <v>1</v>
      </c>
      <c r="N143" s="1">
        <v>4.3499999999999996</v>
      </c>
      <c r="O143" s="1" t="s">
        <v>24</v>
      </c>
    </row>
    <row r="144" spans="1:15" ht="15">
      <c r="A144" s="1" t="s">
        <v>164</v>
      </c>
      <c r="B144" s="1">
        <v>52</v>
      </c>
      <c r="C144" s="1">
        <v>0</v>
      </c>
      <c r="D144" s="1">
        <v>39</v>
      </c>
      <c r="E144" s="1">
        <v>13</v>
      </c>
      <c r="F144" s="1">
        <v>0</v>
      </c>
      <c r="G144" s="1">
        <v>0</v>
      </c>
      <c r="H144" s="1">
        <v>0</v>
      </c>
      <c r="I144" s="1">
        <v>0</v>
      </c>
      <c r="J144" s="1">
        <v>75</v>
      </c>
      <c r="K144" s="1">
        <v>0</v>
      </c>
      <c r="L144" s="1">
        <v>50</v>
      </c>
      <c r="M144" s="1">
        <v>2</v>
      </c>
      <c r="N144" s="1">
        <v>4</v>
      </c>
      <c r="O144" s="1" t="s">
        <v>24</v>
      </c>
    </row>
    <row r="145" spans="1:15" ht="15">
      <c r="A145" s="1" t="s">
        <v>165</v>
      </c>
      <c r="B145" s="1">
        <v>699</v>
      </c>
      <c r="C145" s="1">
        <v>42</v>
      </c>
      <c r="D145" s="1">
        <v>657</v>
      </c>
      <c r="E145" s="1">
        <v>0</v>
      </c>
      <c r="F145" s="1">
        <v>0</v>
      </c>
      <c r="G145" s="1">
        <v>0</v>
      </c>
      <c r="H145" s="1">
        <v>0</v>
      </c>
      <c r="I145" s="1">
        <v>6.01</v>
      </c>
      <c r="J145" s="1">
        <v>93.99</v>
      </c>
      <c r="K145" s="1">
        <v>6.39</v>
      </c>
      <c r="L145" s="1">
        <v>699</v>
      </c>
      <c r="M145" s="1">
        <v>0</v>
      </c>
      <c r="N145" s="1">
        <v>0</v>
      </c>
      <c r="O145" s="1" t="s">
        <v>18</v>
      </c>
    </row>
    <row r="146" spans="1:15" ht="15">
      <c r="A146" s="1" t="s">
        <v>166</v>
      </c>
      <c r="B146" s="1">
        <v>865</v>
      </c>
      <c r="C146" s="1">
        <v>14</v>
      </c>
      <c r="D146" s="1">
        <v>734</v>
      </c>
      <c r="E146" s="1">
        <v>117</v>
      </c>
      <c r="F146" s="1">
        <v>2</v>
      </c>
      <c r="G146" s="1">
        <v>0</v>
      </c>
      <c r="H146" s="1">
        <v>38</v>
      </c>
      <c r="I146" s="1">
        <v>1.62</v>
      </c>
      <c r="J146" s="1">
        <v>84.86</v>
      </c>
      <c r="K146" s="1">
        <v>1.91</v>
      </c>
      <c r="L146" s="1">
        <v>746</v>
      </c>
      <c r="M146" s="1">
        <v>119</v>
      </c>
      <c r="N146" s="1">
        <v>15.95</v>
      </c>
      <c r="O146" s="1" t="s">
        <v>20</v>
      </c>
    </row>
    <row r="147" spans="1:15" ht="15">
      <c r="A147" s="1" t="s">
        <v>167</v>
      </c>
      <c r="B147" s="1">
        <v>268934</v>
      </c>
      <c r="C147" s="1">
        <v>2760</v>
      </c>
      <c r="D147" s="1">
        <v>222936</v>
      </c>
      <c r="E147" s="1">
        <v>43238</v>
      </c>
      <c r="F147" s="1">
        <v>1993</v>
      </c>
      <c r="G147" s="1">
        <v>27</v>
      </c>
      <c r="H147" s="1">
        <v>2613</v>
      </c>
      <c r="I147" s="1">
        <v>1.03</v>
      </c>
      <c r="J147" s="1">
        <v>82.9</v>
      </c>
      <c r="K147" s="1">
        <v>1.24</v>
      </c>
      <c r="L147" s="1">
        <v>253349</v>
      </c>
      <c r="M147" s="1">
        <v>15585</v>
      </c>
      <c r="N147" s="1">
        <v>6.15</v>
      </c>
      <c r="O147" s="1" t="s">
        <v>16</v>
      </c>
    </row>
    <row r="148" spans="1:15" ht="15">
      <c r="A148" s="1" t="s">
        <v>168</v>
      </c>
      <c r="B148" s="1">
        <v>9764</v>
      </c>
      <c r="C148" s="1">
        <v>194</v>
      </c>
      <c r="D148" s="1">
        <v>6477</v>
      </c>
      <c r="E148" s="1">
        <v>3093</v>
      </c>
      <c r="F148" s="1">
        <v>83</v>
      </c>
      <c r="G148" s="1">
        <v>3</v>
      </c>
      <c r="H148" s="1">
        <v>68</v>
      </c>
      <c r="I148" s="1">
        <v>1.99</v>
      </c>
      <c r="J148" s="1">
        <v>66.34</v>
      </c>
      <c r="K148" s="1">
        <v>3</v>
      </c>
      <c r="L148" s="1">
        <v>8948</v>
      </c>
      <c r="M148" s="1">
        <v>816</v>
      </c>
      <c r="N148" s="1">
        <v>9.1199999999999992</v>
      </c>
      <c r="O148" s="1" t="s">
        <v>20</v>
      </c>
    </row>
    <row r="149" spans="1:15" ht="15">
      <c r="A149" s="1" t="s">
        <v>169</v>
      </c>
      <c r="B149" s="1">
        <v>24141</v>
      </c>
      <c r="C149" s="1">
        <v>543</v>
      </c>
      <c r="D149" s="1">
        <v>0</v>
      </c>
      <c r="E149" s="1">
        <v>23598</v>
      </c>
      <c r="F149" s="1">
        <v>411</v>
      </c>
      <c r="G149" s="1">
        <v>9</v>
      </c>
      <c r="H149" s="1">
        <v>0</v>
      </c>
      <c r="I149" s="1">
        <v>2.25</v>
      </c>
      <c r="J149" s="1">
        <v>0</v>
      </c>
      <c r="K149" s="1" t="s">
        <v>54</v>
      </c>
      <c r="L149" s="1">
        <v>21253</v>
      </c>
      <c r="M149" s="1">
        <v>2888</v>
      </c>
      <c r="N149" s="1">
        <v>13.59</v>
      </c>
      <c r="O149" s="1" t="s">
        <v>18</v>
      </c>
    </row>
    <row r="150" spans="1:15" ht="15">
      <c r="A150" s="1" t="s">
        <v>170</v>
      </c>
      <c r="B150" s="1">
        <v>114</v>
      </c>
      <c r="C150" s="1">
        <v>0</v>
      </c>
      <c r="D150" s="1">
        <v>39</v>
      </c>
      <c r="E150" s="1">
        <v>75</v>
      </c>
      <c r="F150" s="1">
        <v>0</v>
      </c>
      <c r="G150" s="1">
        <v>0</v>
      </c>
      <c r="H150" s="1">
        <v>0</v>
      </c>
      <c r="I150" s="1">
        <v>0</v>
      </c>
      <c r="J150" s="1">
        <v>34.21</v>
      </c>
      <c r="K150" s="1">
        <v>0</v>
      </c>
      <c r="L150" s="1">
        <v>108</v>
      </c>
      <c r="M150" s="1">
        <v>6</v>
      </c>
      <c r="N150" s="1">
        <v>5.56</v>
      </c>
      <c r="O150" s="1" t="s">
        <v>20</v>
      </c>
    </row>
    <row r="151" spans="1:15" ht="15">
      <c r="A151" s="1" t="s">
        <v>171</v>
      </c>
      <c r="B151" s="1">
        <v>1783</v>
      </c>
      <c r="C151" s="1">
        <v>66</v>
      </c>
      <c r="D151" s="1">
        <v>1317</v>
      </c>
      <c r="E151" s="1">
        <v>400</v>
      </c>
      <c r="F151" s="1">
        <v>0</v>
      </c>
      <c r="G151" s="1">
        <v>0</v>
      </c>
      <c r="H151" s="1">
        <v>4</v>
      </c>
      <c r="I151" s="1">
        <v>3.7</v>
      </c>
      <c r="J151" s="1">
        <v>73.86</v>
      </c>
      <c r="K151" s="1">
        <v>5.01</v>
      </c>
      <c r="L151" s="1">
        <v>1711</v>
      </c>
      <c r="M151" s="1">
        <v>72</v>
      </c>
      <c r="N151" s="1">
        <v>4.21</v>
      </c>
      <c r="O151" s="1" t="s">
        <v>20</v>
      </c>
    </row>
    <row r="152" spans="1:15" ht="15">
      <c r="A152" s="1" t="s">
        <v>172</v>
      </c>
      <c r="B152" s="1">
        <v>50838</v>
      </c>
      <c r="C152" s="1">
        <v>27</v>
      </c>
      <c r="D152" s="1">
        <v>45692</v>
      </c>
      <c r="E152" s="1">
        <v>5119</v>
      </c>
      <c r="F152" s="1">
        <v>469</v>
      </c>
      <c r="G152" s="1">
        <v>0</v>
      </c>
      <c r="H152" s="1">
        <v>171</v>
      </c>
      <c r="I152" s="1">
        <v>0.05</v>
      </c>
      <c r="J152" s="1">
        <v>89.88</v>
      </c>
      <c r="K152" s="1">
        <v>0.06</v>
      </c>
      <c r="L152" s="1">
        <v>48035</v>
      </c>
      <c r="M152" s="1">
        <v>2803</v>
      </c>
      <c r="N152" s="1">
        <v>5.84</v>
      </c>
      <c r="O152" s="1" t="s">
        <v>28</v>
      </c>
    </row>
    <row r="153" spans="1:15" ht="15">
      <c r="A153" s="1" t="s">
        <v>173</v>
      </c>
      <c r="B153" s="1">
        <v>2181</v>
      </c>
      <c r="C153" s="1">
        <v>28</v>
      </c>
      <c r="D153" s="1">
        <v>1616</v>
      </c>
      <c r="E153" s="1">
        <v>537</v>
      </c>
      <c r="F153" s="1">
        <v>2</v>
      </c>
      <c r="G153" s="1">
        <v>0</v>
      </c>
      <c r="H153" s="1">
        <v>39</v>
      </c>
      <c r="I153" s="1">
        <v>1.28</v>
      </c>
      <c r="J153" s="1">
        <v>74.09</v>
      </c>
      <c r="K153" s="1">
        <v>1.73</v>
      </c>
      <c r="L153" s="1">
        <v>1980</v>
      </c>
      <c r="M153" s="1">
        <v>201</v>
      </c>
      <c r="N153" s="1">
        <v>10.15</v>
      </c>
      <c r="O153" s="1" t="s">
        <v>18</v>
      </c>
    </row>
    <row r="154" spans="1:15" ht="15">
      <c r="A154" s="1" t="s">
        <v>174</v>
      </c>
      <c r="B154" s="1">
        <v>2087</v>
      </c>
      <c r="C154" s="1">
        <v>116</v>
      </c>
      <c r="D154" s="1">
        <v>1733</v>
      </c>
      <c r="E154" s="1">
        <v>238</v>
      </c>
      <c r="F154" s="1">
        <v>5</v>
      </c>
      <c r="G154" s="1">
        <v>0</v>
      </c>
      <c r="H154" s="1">
        <v>55</v>
      </c>
      <c r="I154" s="1">
        <v>5.56</v>
      </c>
      <c r="J154" s="1">
        <v>83.04</v>
      </c>
      <c r="K154" s="1">
        <v>6.69</v>
      </c>
      <c r="L154" s="1">
        <v>1953</v>
      </c>
      <c r="M154" s="1">
        <v>134</v>
      </c>
      <c r="N154" s="1">
        <v>6.86</v>
      </c>
      <c r="O154" s="1" t="s">
        <v>18</v>
      </c>
    </row>
    <row r="155" spans="1:15" ht="15">
      <c r="A155" s="1" t="s">
        <v>175</v>
      </c>
      <c r="B155" s="1">
        <v>3196</v>
      </c>
      <c r="C155" s="1">
        <v>93</v>
      </c>
      <c r="D155" s="1">
        <v>1543</v>
      </c>
      <c r="E155" s="1">
        <v>1560</v>
      </c>
      <c r="F155" s="1">
        <v>18</v>
      </c>
      <c r="G155" s="1">
        <v>0</v>
      </c>
      <c r="H155" s="1">
        <v>22</v>
      </c>
      <c r="I155" s="1">
        <v>2.91</v>
      </c>
      <c r="J155" s="1">
        <v>48.28</v>
      </c>
      <c r="K155" s="1">
        <v>6.03</v>
      </c>
      <c r="L155" s="1">
        <v>3130</v>
      </c>
      <c r="M155" s="1">
        <v>66</v>
      </c>
      <c r="N155" s="1">
        <v>2.11</v>
      </c>
      <c r="O155" s="1" t="s">
        <v>16</v>
      </c>
    </row>
    <row r="156" spans="1:15" ht="15">
      <c r="A156" s="1" t="s">
        <v>176</v>
      </c>
      <c r="B156" s="1">
        <v>452529</v>
      </c>
      <c r="C156" s="1">
        <v>7067</v>
      </c>
      <c r="D156" s="1">
        <v>274925</v>
      </c>
      <c r="E156" s="1">
        <v>170537</v>
      </c>
      <c r="F156" s="1">
        <v>7096</v>
      </c>
      <c r="G156" s="1">
        <v>298</v>
      </c>
      <c r="H156" s="1">
        <v>9848</v>
      </c>
      <c r="I156" s="1">
        <v>1.56</v>
      </c>
      <c r="J156" s="1">
        <v>60.75</v>
      </c>
      <c r="K156" s="1">
        <v>2.57</v>
      </c>
      <c r="L156" s="1">
        <v>373628</v>
      </c>
      <c r="M156" s="1">
        <v>78901</v>
      </c>
      <c r="N156" s="1">
        <v>21.12</v>
      </c>
      <c r="O156" s="1" t="s">
        <v>20</v>
      </c>
    </row>
    <row r="157" spans="1:15" ht="15">
      <c r="A157" s="1" t="s">
        <v>177</v>
      </c>
      <c r="B157" s="1">
        <v>14203</v>
      </c>
      <c r="C157" s="1">
        <v>300</v>
      </c>
      <c r="D157" s="1">
        <v>13007</v>
      </c>
      <c r="E157" s="1">
        <v>896</v>
      </c>
      <c r="F157" s="1">
        <v>28</v>
      </c>
      <c r="G157" s="1">
        <v>1</v>
      </c>
      <c r="H157" s="1">
        <v>102</v>
      </c>
      <c r="I157" s="1">
        <v>2.11</v>
      </c>
      <c r="J157" s="1">
        <v>91.58</v>
      </c>
      <c r="K157" s="1">
        <v>2.31</v>
      </c>
      <c r="L157" s="1">
        <v>13816</v>
      </c>
      <c r="M157" s="1">
        <v>387</v>
      </c>
      <c r="N157" s="1">
        <v>2.8</v>
      </c>
      <c r="O157" s="1" t="s">
        <v>28</v>
      </c>
    </row>
    <row r="158" spans="1:15" ht="15">
      <c r="A158" s="1" t="s">
        <v>178</v>
      </c>
      <c r="B158" s="1">
        <v>2305</v>
      </c>
      <c r="C158" s="1">
        <v>46</v>
      </c>
      <c r="D158" s="1">
        <v>1175</v>
      </c>
      <c r="E158" s="1">
        <v>1084</v>
      </c>
      <c r="F158" s="1">
        <v>43</v>
      </c>
      <c r="G158" s="1">
        <v>1</v>
      </c>
      <c r="H158" s="1">
        <v>0</v>
      </c>
      <c r="I158" s="1">
        <v>2</v>
      </c>
      <c r="J158" s="1">
        <v>50.98</v>
      </c>
      <c r="K158" s="1">
        <v>3.91</v>
      </c>
      <c r="L158" s="1">
        <v>2211</v>
      </c>
      <c r="M158" s="1">
        <v>94</v>
      </c>
      <c r="N158" s="1">
        <v>4.25</v>
      </c>
      <c r="O158" s="1" t="s">
        <v>20</v>
      </c>
    </row>
    <row r="159" spans="1:15" ht="15">
      <c r="A159" s="1" t="s">
        <v>179</v>
      </c>
      <c r="B159" s="1">
        <v>272421</v>
      </c>
      <c r="C159" s="1">
        <v>28432</v>
      </c>
      <c r="D159" s="1">
        <v>150376</v>
      </c>
      <c r="E159" s="1">
        <v>93613</v>
      </c>
      <c r="F159" s="1">
        <v>0</v>
      </c>
      <c r="G159" s="1">
        <v>0</v>
      </c>
      <c r="H159" s="1">
        <v>0</v>
      </c>
      <c r="I159" s="1">
        <v>10.44</v>
      </c>
      <c r="J159" s="1">
        <v>55.2</v>
      </c>
      <c r="K159" s="1">
        <v>18.91</v>
      </c>
      <c r="L159" s="1">
        <v>264836</v>
      </c>
      <c r="M159" s="1">
        <v>7585</v>
      </c>
      <c r="N159" s="1">
        <v>2.86</v>
      </c>
      <c r="O159" s="1" t="s">
        <v>18</v>
      </c>
    </row>
    <row r="160" spans="1:15" ht="15">
      <c r="A160" s="1" t="s">
        <v>180</v>
      </c>
      <c r="B160" s="1">
        <v>2805</v>
      </c>
      <c r="C160" s="1">
        <v>11</v>
      </c>
      <c r="D160" s="1">
        <v>2121</v>
      </c>
      <c r="E160" s="1">
        <v>673</v>
      </c>
      <c r="F160" s="1">
        <v>23</v>
      </c>
      <c r="G160" s="1">
        <v>0</v>
      </c>
      <c r="H160" s="1">
        <v>15</v>
      </c>
      <c r="I160" s="1">
        <v>0.39</v>
      </c>
      <c r="J160" s="1">
        <v>75.61</v>
      </c>
      <c r="K160" s="1">
        <v>0.52</v>
      </c>
      <c r="L160" s="1">
        <v>2730</v>
      </c>
      <c r="M160" s="1">
        <v>75</v>
      </c>
      <c r="N160" s="1">
        <v>2.75</v>
      </c>
      <c r="O160" s="1" t="s">
        <v>34</v>
      </c>
    </row>
    <row r="161" spans="1:15" ht="15">
      <c r="A161" s="1" t="s">
        <v>181</v>
      </c>
      <c r="B161" s="1">
        <v>11424</v>
      </c>
      <c r="C161" s="1">
        <v>720</v>
      </c>
      <c r="D161" s="1">
        <v>5939</v>
      </c>
      <c r="E161" s="1">
        <v>4765</v>
      </c>
      <c r="F161" s="1">
        <v>39</v>
      </c>
      <c r="G161" s="1">
        <v>3</v>
      </c>
      <c r="H161" s="1">
        <v>49</v>
      </c>
      <c r="I161" s="1">
        <v>6.3</v>
      </c>
      <c r="J161" s="1">
        <v>51.99</v>
      </c>
      <c r="K161" s="1">
        <v>12.12</v>
      </c>
      <c r="L161" s="1">
        <v>10992</v>
      </c>
      <c r="M161" s="1">
        <v>432</v>
      </c>
      <c r="N161" s="1">
        <v>3.93</v>
      </c>
      <c r="O161" s="1" t="s">
        <v>16</v>
      </c>
    </row>
    <row r="162" spans="1:15" ht="15">
      <c r="A162" s="1" t="s">
        <v>182</v>
      </c>
      <c r="B162" s="1">
        <v>1483</v>
      </c>
      <c r="C162" s="1">
        <v>24</v>
      </c>
      <c r="D162" s="1">
        <v>925</v>
      </c>
      <c r="E162" s="1">
        <v>534</v>
      </c>
      <c r="F162" s="1">
        <v>44</v>
      </c>
      <c r="G162" s="1">
        <v>1</v>
      </c>
      <c r="H162" s="1">
        <v>35</v>
      </c>
      <c r="I162" s="1">
        <v>1.62</v>
      </c>
      <c r="J162" s="1">
        <v>62.37</v>
      </c>
      <c r="K162" s="1">
        <v>2.59</v>
      </c>
      <c r="L162" s="1">
        <v>1079</v>
      </c>
      <c r="M162" s="1">
        <v>404</v>
      </c>
      <c r="N162" s="1">
        <v>37.44</v>
      </c>
      <c r="O162" s="1" t="s">
        <v>24</v>
      </c>
    </row>
    <row r="163" spans="1:15" ht="15">
      <c r="A163" s="1" t="s">
        <v>183</v>
      </c>
      <c r="B163" s="1">
        <v>79395</v>
      </c>
      <c r="C163" s="1">
        <v>5700</v>
      </c>
      <c r="D163" s="1">
        <v>0</v>
      </c>
      <c r="E163" s="1">
        <v>73695</v>
      </c>
      <c r="F163" s="1">
        <v>398</v>
      </c>
      <c r="G163" s="1">
        <v>3</v>
      </c>
      <c r="H163" s="1">
        <v>0</v>
      </c>
      <c r="I163" s="1">
        <v>7.18</v>
      </c>
      <c r="J163" s="1">
        <v>0</v>
      </c>
      <c r="K163" s="1" t="s">
        <v>54</v>
      </c>
      <c r="L163" s="1">
        <v>78048</v>
      </c>
      <c r="M163" s="1">
        <v>1347</v>
      </c>
      <c r="N163" s="1">
        <v>1.73</v>
      </c>
      <c r="O163" s="1" t="s">
        <v>18</v>
      </c>
    </row>
    <row r="164" spans="1:15" ht="15">
      <c r="A164" s="1" t="s">
        <v>184</v>
      </c>
      <c r="B164" s="1">
        <v>34477</v>
      </c>
      <c r="C164" s="1">
        <v>1978</v>
      </c>
      <c r="D164" s="1">
        <v>30900</v>
      </c>
      <c r="E164" s="1">
        <v>1599</v>
      </c>
      <c r="F164" s="1">
        <v>65</v>
      </c>
      <c r="G164" s="1">
        <v>1</v>
      </c>
      <c r="H164" s="1">
        <v>200</v>
      </c>
      <c r="I164" s="1">
        <v>5.74</v>
      </c>
      <c r="J164" s="1">
        <v>89.62</v>
      </c>
      <c r="K164" s="1">
        <v>6.4</v>
      </c>
      <c r="L164" s="1">
        <v>33634</v>
      </c>
      <c r="M164" s="1">
        <v>843</v>
      </c>
      <c r="N164" s="1">
        <v>2.5099999999999998</v>
      </c>
      <c r="O164" s="1" t="s">
        <v>18</v>
      </c>
    </row>
    <row r="165" spans="1:15" ht="15">
      <c r="A165" s="1" t="s">
        <v>185</v>
      </c>
      <c r="B165" s="1">
        <v>674</v>
      </c>
      <c r="C165" s="1">
        <v>40</v>
      </c>
      <c r="D165" s="1">
        <v>0</v>
      </c>
      <c r="E165" s="1">
        <v>634</v>
      </c>
      <c r="F165" s="1">
        <v>24</v>
      </c>
      <c r="G165" s="1">
        <v>2</v>
      </c>
      <c r="H165" s="1">
        <v>0</v>
      </c>
      <c r="I165" s="1">
        <v>5.93</v>
      </c>
      <c r="J165" s="1">
        <v>0</v>
      </c>
      <c r="K165" s="1" t="s">
        <v>54</v>
      </c>
      <c r="L165" s="1">
        <v>522</v>
      </c>
      <c r="M165" s="1">
        <v>152</v>
      </c>
      <c r="N165" s="1">
        <v>29.12</v>
      </c>
      <c r="O165" s="1" t="s">
        <v>16</v>
      </c>
    </row>
    <row r="166" spans="1:15" ht="15">
      <c r="A166" s="1" t="s">
        <v>186</v>
      </c>
      <c r="B166" s="1">
        <v>462</v>
      </c>
      <c r="C166" s="1">
        <v>7</v>
      </c>
      <c r="D166" s="1">
        <v>440</v>
      </c>
      <c r="E166" s="1">
        <v>15</v>
      </c>
      <c r="F166" s="1">
        <v>4</v>
      </c>
      <c r="G166" s="1">
        <v>0</v>
      </c>
      <c r="H166" s="1">
        <v>0</v>
      </c>
      <c r="I166" s="1">
        <v>1.52</v>
      </c>
      <c r="J166" s="1">
        <v>95.24</v>
      </c>
      <c r="K166" s="1">
        <v>1.59</v>
      </c>
      <c r="L166" s="1">
        <v>451</v>
      </c>
      <c r="M166" s="1">
        <v>11</v>
      </c>
      <c r="N166" s="1">
        <v>2.44</v>
      </c>
      <c r="O166" s="1" t="s">
        <v>28</v>
      </c>
    </row>
    <row r="167" spans="1:15" ht="15">
      <c r="A167" s="1" t="s">
        <v>187</v>
      </c>
      <c r="B167" s="1">
        <v>7235</v>
      </c>
      <c r="C167" s="1">
        <v>60</v>
      </c>
      <c r="D167" s="1">
        <v>6028</v>
      </c>
      <c r="E167" s="1">
        <v>1147</v>
      </c>
      <c r="F167" s="1">
        <v>43</v>
      </c>
      <c r="G167" s="1">
        <v>1</v>
      </c>
      <c r="H167" s="1">
        <v>58</v>
      </c>
      <c r="I167" s="1">
        <v>0.83</v>
      </c>
      <c r="J167" s="1">
        <v>83.32</v>
      </c>
      <c r="K167" s="1">
        <v>1</v>
      </c>
      <c r="L167" s="1">
        <v>6921</v>
      </c>
      <c r="M167" s="1">
        <v>314</v>
      </c>
      <c r="N167" s="1">
        <v>4.54</v>
      </c>
      <c r="O167" s="1" t="s">
        <v>18</v>
      </c>
    </row>
    <row r="168" spans="1:15" ht="15">
      <c r="A168" s="1" t="s">
        <v>188</v>
      </c>
      <c r="B168" s="1">
        <v>509</v>
      </c>
      <c r="C168" s="1">
        <v>21</v>
      </c>
      <c r="D168" s="1">
        <v>183</v>
      </c>
      <c r="E168" s="1">
        <v>305</v>
      </c>
      <c r="F168" s="1">
        <v>0</v>
      </c>
      <c r="G168" s="1">
        <v>0</v>
      </c>
      <c r="H168" s="1">
        <v>0</v>
      </c>
      <c r="I168" s="1">
        <v>4.13</v>
      </c>
      <c r="J168" s="1">
        <v>35.950000000000003</v>
      </c>
      <c r="K168" s="1">
        <v>11.48</v>
      </c>
      <c r="L168" s="1">
        <v>509</v>
      </c>
      <c r="M168" s="1">
        <v>0</v>
      </c>
      <c r="N168" s="1">
        <v>0</v>
      </c>
      <c r="O168" s="1" t="s">
        <v>20</v>
      </c>
    </row>
    <row r="169" spans="1:15" ht="15">
      <c r="A169" s="1" t="s">
        <v>189</v>
      </c>
      <c r="B169" s="1">
        <v>3297</v>
      </c>
      <c r="C169" s="1">
        <v>58</v>
      </c>
      <c r="D169" s="1">
        <v>3111</v>
      </c>
      <c r="E169" s="1">
        <v>128</v>
      </c>
      <c r="F169" s="1">
        <v>6</v>
      </c>
      <c r="G169" s="1">
        <v>0</v>
      </c>
      <c r="H169" s="1">
        <v>2</v>
      </c>
      <c r="I169" s="1">
        <v>1.76</v>
      </c>
      <c r="J169" s="1">
        <v>94.36</v>
      </c>
      <c r="K169" s="1">
        <v>1.86</v>
      </c>
      <c r="L169" s="1">
        <v>3250</v>
      </c>
      <c r="M169" s="1">
        <v>47</v>
      </c>
      <c r="N169" s="1">
        <v>1.45</v>
      </c>
      <c r="O169" s="1" t="s">
        <v>34</v>
      </c>
    </row>
    <row r="170" spans="1:15" ht="15">
      <c r="A170" s="1" t="s">
        <v>190</v>
      </c>
      <c r="B170" s="1">
        <v>24</v>
      </c>
      <c r="C170" s="1">
        <v>0</v>
      </c>
      <c r="D170" s="1">
        <v>0</v>
      </c>
      <c r="E170" s="1">
        <v>24</v>
      </c>
      <c r="F170" s="1">
        <v>0</v>
      </c>
      <c r="G170" s="1">
        <v>0</v>
      </c>
      <c r="H170" s="1">
        <v>0</v>
      </c>
      <c r="I170" s="1">
        <v>0</v>
      </c>
      <c r="J170" s="1">
        <v>0</v>
      </c>
      <c r="K170" s="1">
        <v>0</v>
      </c>
      <c r="L170" s="1">
        <v>24</v>
      </c>
      <c r="M170" s="1">
        <v>0</v>
      </c>
      <c r="N170" s="1">
        <v>0</v>
      </c>
      <c r="O170" s="1" t="s">
        <v>34</v>
      </c>
    </row>
    <row r="171" spans="1:15" ht="15">
      <c r="A171" s="1" t="s">
        <v>191</v>
      </c>
      <c r="B171" s="1">
        <v>874</v>
      </c>
      <c r="C171" s="1">
        <v>18</v>
      </c>
      <c r="D171" s="1">
        <v>607</v>
      </c>
      <c r="E171" s="1">
        <v>249</v>
      </c>
      <c r="F171" s="1">
        <v>6</v>
      </c>
      <c r="G171" s="1">
        <v>0</v>
      </c>
      <c r="H171" s="1">
        <v>8</v>
      </c>
      <c r="I171" s="1">
        <v>2.06</v>
      </c>
      <c r="J171" s="1">
        <v>69.45</v>
      </c>
      <c r="K171" s="1">
        <v>2.97</v>
      </c>
      <c r="L171" s="1">
        <v>783</v>
      </c>
      <c r="M171" s="1">
        <v>91</v>
      </c>
      <c r="N171" s="1">
        <v>11.62</v>
      </c>
      <c r="O171" s="1" t="s">
        <v>20</v>
      </c>
    </row>
    <row r="172" spans="1:15" ht="15">
      <c r="A172" s="1" t="s">
        <v>192</v>
      </c>
      <c r="B172" s="1">
        <v>148</v>
      </c>
      <c r="C172" s="1">
        <v>8</v>
      </c>
      <c r="D172" s="1">
        <v>128</v>
      </c>
      <c r="E172" s="1">
        <v>12</v>
      </c>
      <c r="F172" s="1">
        <v>1</v>
      </c>
      <c r="G172" s="1">
        <v>0</v>
      </c>
      <c r="H172" s="1">
        <v>0</v>
      </c>
      <c r="I172" s="1">
        <v>5.41</v>
      </c>
      <c r="J172" s="1">
        <v>86.49</v>
      </c>
      <c r="K172" s="1">
        <v>6.25</v>
      </c>
      <c r="L172" s="1">
        <v>137</v>
      </c>
      <c r="M172" s="1">
        <v>11</v>
      </c>
      <c r="N172" s="1">
        <v>8.0299999999999994</v>
      </c>
      <c r="O172" s="1" t="s">
        <v>24</v>
      </c>
    </row>
    <row r="173" spans="1:15" ht="15">
      <c r="A173" s="1" t="s">
        <v>193</v>
      </c>
      <c r="B173" s="1">
        <v>1455</v>
      </c>
      <c r="C173" s="1">
        <v>50</v>
      </c>
      <c r="D173" s="1">
        <v>1157</v>
      </c>
      <c r="E173" s="1">
        <v>248</v>
      </c>
      <c r="F173" s="1">
        <v>3</v>
      </c>
      <c r="G173" s="1">
        <v>0</v>
      </c>
      <c r="H173" s="1">
        <v>15</v>
      </c>
      <c r="I173" s="1">
        <v>3.44</v>
      </c>
      <c r="J173" s="1">
        <v>79.52</v>
      </c>
      <c r="K173" s="1">
        <v>4.32</v>
      </c>
      <c r="L173" s="1">
        <v>1381</v>
      </c>
      <c r="M173" s="1">
        <v>74</v>
      </c>
      <c r="N173" s="1">
        <v>5.36</v>
      </c>
      <c r="O173" s="1" t="s">
        <v>16</v>
      </c>
    </row>
    <row r="174" spans="1:15" ht="15">
      <c r="A174" s="1" t="s">
        <v>194</v>
      </c>
      <c r="B174" s="1">
        <v>227019</v>
      </c>
      <c r="C174" s="1">
        <v>5630</v>
      </c>
      <c r="D174" s="1">
        <v>210469</v>
      </c>
      <c r="E174" s="1">
        <v>10920</v>
      </c>
      <c r="F174" s="1">
        <v>919</v>
      </c>
      <c r="G174" s="1">
        <v>17</v>
      </c>
      <c r="H174" s="1">
        <v>982</v>
      </c>
      <c r="I174" s="1">
        <v>2.48</v>
      </c>
      <c r="J174" s="1">
        <v>92.71</v>
      </c>
      <c r="K174" s="1">
        <v>2.67</v>
      </c>
      <c r="L174" s="1">
        <v>220572</v>
      </c>
      <c r="M174" s="1">
        <v>6447</v>
      </c>
      <c r="N174" s="1">
        <v>2.92</v>
      </c>
      <c r="O174" s="1" t="s">
        <v>18</v>
      </c>
    </row>
    <row r="175" spans="1:15" ht="15">
      <c r="A175" s="1" t="s">
        <v>195</v>
      </c>
      <c r="B175" s="1">
        <v>4290259</v>
      </c>
      <c r="C175" s="1">
        <v>148011</v>
      </c>
      <c r="D175" s="1">
        <v>1325804</v>
      </c>
      <c r="E175" s="1">
        <v>2816444</v>
      </c>
      <c r="F175" s="1">
        <v>56336</v>
      </c>
      <c r="G175" s="1">
        <v>1076</v>
      </c>
      <c r="H175" s="1">
        <v>27941</v>
      </c>
      <c r="I175" s="1">
        <v>3.45</v>
      </c>
      <c r="J175" s="1">
        <v>30.9</v>
      </c>
      <c r="K175" s="1">
        <v>11.16</v>
      </c>
      <c r="L175" s="1">
        <v>3834677</v>
      </c>
      <c r="M175" s="1">
        <v>455582</v>
      </c>
      <c r="N175" s="1">
        <v>11.88</v>
      </c>
      <c r="O175" s="1" t="s">
        <v>24</v>
      </c>
    </row>
    <row r="176" spans="1:15" ht="15">
      <c r="A176" s="1" t="s">
        <v>196</v>
      </c>
      <c r="B176" s="1">
        <v>1128</v>
      </c>
      <c r="C176" s="1">
        <v>2</v>
      </c>
      <c r="D176" s="1">
        <v>986</v>
      </c>
      <c r="E176" s="1">
        <v>140</v>
      </c>
      <c r="F176" s="1">
        <v>13</v>
      </c>
      <c r="G176" s="1">
        <v>0</v>
      </c>
      <c r="H176" s="1">
        <v>4</v>
      </c>
      <c r="I176" s="1">
        <v>0.18</v>
      </c>
      <c r="J176" s="1">
        <v>87.41</v>
      </c>
      <c r="K176" s="1">
        <v>0.2</v>
      </c>
      <c r="L176" s="1">
        <v>1069</v>
      </c>
      <c r="M176" s="1">
        <v>59</v>
      </c>
      <c r="N176" s="1">
        <v>5.52</v>
      </c>
      <c r="O176" s="1" t="s">
        <v>20</v>
      </c>
    </row>
    <row r="177" spans="1:15" ht="15">
      <c r="A177" s="1" t="s">
        <v>197</v>
      </c>
      <c r="B177" s="1">
        <v>67096</v>
      </c>
      <c r="C177" s="1">
        <v>1636</v>
      </c>
      <c r="D177" s="1">
        <v>37202</v>
      </c>
      <c r="E177" s="1">
        <v>28258</v>
      </c>
      <c r="F177" s="1">
        <v>835</v>
      </c>
      <c r="G177" s="1">
        <v>11</v>
      </c>
      <c r="H177" s="1">
        <v>317</v>
      </c>
      <c r="I177" s="1">
        <v>2.44</v>
      </c>
      <c r="J177" s="1">
        <v>55.45</v>
      </c>
      <c r="K177" s="1">
        <v>4.4000000000000004</v>
      </c>
      <c r="L177" s="1">
        <v>60767</v>
      </c>
      <c r="M177" s="1">
        <v>6329</v>
      </c>
      <c r="N177" s="1">
        <v>10.42</v>
      </c>
      <c r="O177" s="1" t="s">
        <v>18</v>
      </c>
    </row>
    <row r="178" spans="1:15" ht="15">
      <c r="A178" s="1" t="s">
        <v>198</v>
      </c>
      <c r="B178" s="1">
        <v>59177</v>
      </c>
      <c r="C178" s="1">
        <v>345</v>
      </c>
      <c r="D178" s="1">
        <v>52510</v>
      </c>
      <c r="E178" s="1">
        <v>6322</v>
      </c>
      <c r="F178" s="1">
        <v>264</v>
      </c>
      <c r="G178" s="1">
        <v>1</v>
      </c>
      <c r="H178" s="1">
        <v>328</v>
      </c>
      <c r="I178" s="1">
        <v>0.57999999999999996</v>
      </c>
      <c r="J178" s="1">
        <v>88.73</v>
      </c>
      <c r="K178" s="1">
        <v>0.66</v>
      </c>
      <c r="L178" s="1">
        <v>57193</v>
      </c>
      <c r="M178" s="1">
        <v>1984</v>
      </c>
      <c r="N178" s="1">
        <v>3.47</v>
      </c>
      <c r="O178" s="1" t="s">
        <v>16</v>
      </c>
    </row>
    <row r="179" spans="1:15" ht="15">
      <c r="A179" s="1" t="s">
        <v>199</v>
      </c>
      <c r="B179" s="1">
        <v>301708</v>
      </c>
      <c r="C179" s="1">
        <v>45844</v>
      </c>
      <c r="D179" s="1">
        <v>1437</v>
      </c>
      <c r="E179" s="1">
        <v>254427</v>
      </c>
      <c r="F179" s="1">
        <v>688</v>
      </c>
      <c r="G179" s="1">
        <v>7</v>
      </c>
      <c r="H179" s="1">
        <v>3</v>
      </c>
      <c r="I179" s="1">
        <v>15.19</v>
      </c>
      <c r="J179" s="1">
        <v>0.48</v>
      </c>
      <c r="K179" s="1">
        <v>3190.26</v>
      </c>
      <c r="L179" s="1">
        <v>296944</v>
      </c>
      <c r="M179" s="1">
        <v>4764</v>
      </c>
      <c r="N179" s="1">
        <v>1.6</v>
      </c>
      <c r="O179" s="1" t="s">
        <v>18</v>
      </c>
    </row>
    <row r="180" spans="1:15" ht="15">
      <c r="A180" s="1" t="s">
        <v>200</v>
      </c>
      <c r="B180" s="1">
        <v>1202</v>
      </c>
      <c r="C180" s="1">
        <v>35</v>
      </c>
      <c r="D180" s="1">
        <v>951</v>
      </c>
      <c r="E180" s="1">
        <v>216</v>
      </c>
      <c r="F180" s="1">
        <v>10</v>
      </c>
      <c r="G180" s="1">
        <v>1</v>
      </c>
      <c r="H180" s="1">
        <v>3</v>
      </c>
      <c r="I180" s="1">
        <v>2.91</v>
      </c>
      <c r="J180" s="1">
        <v>79.12</v>
      </c>
      <c r="K180" s="1">
        <v>3.68</v>
      </c>
      <c r="L180" s="1">
        <v>1064</v>
      </c>
      <c r="M180" s="1">
        <v>138</v>
      </c>
      <c r="N180" s="1">
        <v>12.97</v>
      </c>
      <c r="O180" s="1" t="s">
        <v>24</v>
      </c>
    </row>
    <row r="181" spans="1:15" ht="15">
      <c r="A181" s="1" t="s">
        <v>201</v>
      </c>
      <c r="B181" s="1">
        <v>21209</v>
      </c>
      <c r="C181" s="1">
        <v>121</v>
      </c>
      <c r="D181" s="1">
        <v>11674</v>
      </c>
      <c r="E181" s="1">
        <v>9414</v>
      </c>
      <c r="F181" s="1">
        <v>678</v>
      </c>
      <c r="G181" s="1">
        <v>5</v>
      </c>
      <c r="H181" s="1">
        <v>569</v>
      </c>
      <c r="I181" s="1">
        <v>0.56999999999999995</v>
      </c>
      <c r="J181" s="1">
        <v>55.04</v>
      </c>
      <c r="K181" s="1">
        <v>1.04</v>
      </c>
      <c r="L181" s="1">
        <v>17149</v>
      </c>
      <c r="M181" s="1">
        <v>4060</v>
      </c>
      <c r="N181" s="1">
        <v>23.67</v>
      </c>
      <c r="O181" s="1" t="s">
        <v>18</v>
      </c>
    </row>
    <row r="182" spans="1:15" ht="15">
      <c r="A182" s="1" t="s">
        <v>202</v>
      </c>
      <c r="B182" s="1">
        <v>15988</v>
      </c>
      <c r="C182" s="1">
        <v>146</v>
      </c>
      <c r="D182" s="1">
        <v>9959</v>
      </c>
      <c r="E182" s="1">
        <v>5883</v>
      </c>
      <c r="F182" s="1">
        <v>525</v>
      </c>
      <c r="G182" s="1">
        <v>4</v>
      </c>
      <c r="H182" s="1">
        <v>213</v>
      </c>
      <c r="I182" s="1">
        <v>0.91</v>
      </c>
      <c r="J182" s="1">
        <v>62.29</v>
      </c>
      <c r="K182" s="1">
        <v>1.47</v>
      </c>
      <c r="L182" s="1">
        <v>12334</v>
      </c>
      <c r="M182" s="1">
        <v>3654</v>
      </c>
      <c r="N182" s="1">
        <v>29.63</v>
      </c>
      <c r="O182" s="1" t="s">
        <v>24</v>
      </c>
    </row>
    <row r="183" spans="1:15" ht="15">
      <c r="A183" s="1" t="s">
        <v>203</v>
      </c>
      <c r="B183" s="1">
        <v>431</v>
      </c>
      <c r="C183" s="1">
        <v>0</v>
      </c>
      <c r="D183" s="1">
        <v>365</v>
      </c>
      <c r="E183" s="1">
        <v>66</v>
      </c>
      <c r="F183" s="1">
        <v>11</v>
      </c>
      <c r="G183" s="1">
        <v>0</v>
      </c>
      <c r="H183" s="1">
        <v>0</v>
      </c>
      <c r="I183" s="1">
        <v>0</v>
      </c>
      <c r="J183" s="1">
        <v>84.69</v>
      </c>
      <c r="K183" s="1">
        <v>0</v>
      </c>
      <c r="L183" s="1">
        <v>384</v>
      </c>
      <c r="M183" s="1">
        <v>47</v>
      </c>
      <c r="N183" s="1">
        <v>12.24</v>
      </c>
      <c r="O183" s="1" t="s">
        <v>28</v>
      </c>
    </row>
    <row r="184" spans="1:15" ht="15">
      <c r="A184" s="1" t="s">
        <v>204</v>
      </c>
      <c r="B184" s="1">
        <v>10621</v>
      </c>
      <c r="C184" s="1">
        <v>78</v>
      </c>
      <c r="D184" s="1">
        <v>3752</v>
      </c>
      <c r="E184" s="1">
        <v>6791</v>
      </c>
      <c r="F184" s="1">
        <v>152</v>
      </c>
      <c r="G184" s="1">
        <v>2</v>
      </c>
      <c r="H184" s="1">
        <v>0</v>
      </c>
      <c r="I184" s="1">
        <v>0.73</v>
      </c>
      <c r="J184" s="1">
        <v>35.33</v>
      </c>
      <c r="K184" s="1">
        <v>2.08</v>
      </c>
      <c r="L184" s="1">
        <v>8916</v>
      </c>
      <c r="M184" s="1">
        <v>1705</v>
      </c>
      <c r="N184" s="1">
        <v>19.12</v>
      </c>
      <c r="O184" s="1" t="s">
        <v>16</v>
      </c>
    </row>
    <row r="185" spans="1:15" ht="15">
      <c r="A185" s="1" t="s">
        <v>205</v>
      </c>
      <c r="B185" s="1">
        <v>10</v>
      </c>
      <c r="C185" s="1">
        <v>1</v>
      </c>
      <c r="D185" s="1">
        <v>8</v>
      </c>
      <c r="E185" s="1">
        <v>1</v>
      </c>
      <c r="F185" s="1">
        <v>0</v>
      </c>
      <c r="G185" s="1">
        <v>0</v>
      </c>
      <c r="H185" s="1">
        <v>0</v>
      </c>
      <c r="I185" s="1">
        <v>10</v>
      </c>
      <c r="J185" s="1">
        <v>80</v>
      </c>
      <c r="K185" s="1">
        <v>12.5</v>
      </c>
      <c r="L185" s="1">
        <v>10</v>
      </c>
      <c r="M185" s="1">
        <v>0</v>
      </c>
      <c r="N185" s="1">
        <v>0</v>
      </c>
      <c r="O185" s="1" t="s">
        <v>20</v>
      </c>
    </row>
    <row r="186" spans="1:15" ht="15">
      <c r="A186" s="1" t="s">
        <v>206</v>
      </c>
      <c r="B186" s="1">
        <v>1691</v>
      </c>
      <c r="C186" s="1">
        <v>483</v>
      </c>
      <c r="D186" s="1">
        <v>833</v>
      </c>
      <c r="E186" s="1">
        <v>375</v>
      </c>
      <c r="F186" s="1">
        <v>10</v>
      </c>
      <c r="G186" s="1">
        <v>4</v>
      </c>
      <c r="H186" s="1">
        <v>36</v>
      </c>
      <c r="I186" s="1">
        <v>28.56</v>
      </c>
      <c r="J186" s="1">
        <v>49.26</v>
      </c>
      <c r="K186" s="1">
        <v>57.98</v>
      </c>
      <c r="L186" s="1">
        <v>1619</v>
      </c>
      <c r="M186" s="1">
        <v>72</v>
      </c>
      <c r="N186" s="1">
        <v>4.45</v>
      </c>
      <c r="O186" s="1" t="s">
        <v>16</v>
      </c>
    </row>
    <row r="187" spans="1:15" ht="15">
      <c r="A187" s="1" t="s">
        <v>207</v>
      </c>
      <c r="B187" s="1">
        <v>4552</v>
      </c>
      <c r="C187" s="1">
        <v>140</v>
      </c>
      <c r="D187" s="1">
        <v>2815</v>
      </c>
      <c r="E187" s="1">
        <v>1597</v>
      </c>
      <c r="F187" s="1">
        <v>71</v>
      </c>
      <c r="G187" s="1">
        <v>1</v>
      </c>
      <c r="H187" s="1">
        <v>465</v>
      </c>
      <c r="I187" s="1">
        <v>3.08</v>
      </c>
      <c r="J187" s="1">
        <v>61.84</v>
      </c>
      <c r="K187" s="1">
        <v>4.97</v>
      </c>
      <c r="L187" s="1">
        <v>3326</v>
      </c>
      <c r="M187" s="1">
        <v>1226</v>
      </c>
      <c r="N187" s="1">
        <v>36.86</v>
      </c>
      <c r="O187" s="1" t="s">
        <v>20</v>
      </c>
    </row>
    <row r="188" spans="1:15" ht="15">
      <c r="A188" s="1" t="s">
        <v>208</v>
      </c>
      <c r="B188" s="1">
        <v>2704</v>
      </c>
      <c r="C188" s="1">
        <v>36</v>
      </c>
      <c r="D188" s="1">
        <v>542</v>
      </c>
      <c r="E188" s="1">
        <v>2126</v>
      </c>
      <c r="F188" s="1">
        <v>192</v>
      </c>
      <c r="G188" s="1">
        <v>2</v>
      </c>
      <c r="H188" s="1">
        <v>24</v>
      </c>
      <c r="I188" s="1">
        <v>1.33</v>
      </c>
      <c r="J188" s="1">
        <v>20.04</v>
      </c>
      <c r="K188" s="1">
        <v>6.64</v>
      </c>
      <c r="L188" s="1">
        <v>1713</v>
      </c>
      <c r="M188" s="1">
        <v>991</v>
      </c>
      <c r="N188" s="1">
        <v>57.85</v>
      </c>
      <c r="O188" s="1" t="s">
        <v>20</v>
      </c>
    </row>
  </sheetData>
  <autoFilter ref="A1:O188" xr:uid="{6D878F8A-251D-4697-A3A6-1FF4461287A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90A5-652F-48C7-A913-88B4DE263EC0}">
  <dimension ref="A1:E62"/>
  <sheetViews>
    <sheetView zoomScaleNormal="100" workbookViewId="0">
      <selection activeCell="G42" sqref="G42"/>
    </sheetView>
  </sheetViews>
  <sheetFormatPr defaultRowHeight="14.25"/>
  <cols>
    <col min="1" max="1" width="16.625" bestFit="1" customWidth="1"/>
    <col min="2" max="2" width="24.25" bestFit="1" customWidth="1"/>
  </cols>
  <sheetData>
    <row r="1" spans="1:5">
      <c r="A1" t="s">
        <v>209</v>
      </c>
      <c r="C1" t="s">
        <v>216</v>
      </c>
    </row>
    <row r="2" spans="1:5">
      <c r="A2" s="2">
        <v>16480485</v>
      </c>
      <c r="B2">
        <f>GETPIVOTDATA("Confirmed",$A$1)</f>
        <v>16480485</v>
      </c>
      <c r="C2">
        <f>GETPIVOTDATA("Recovered",$A$9)/GETPIVOTDATA("Confirmed",$A$1)*100</f>
        <v>57.450293483474546</v>
      </c>
      <c r="E2">
        <f>ROUND(C2,2)</f>
        <v>57.45</v>
      </c>
    </row>
    <row r="5" spans="1:5">
      <c r="A5" t="s">
        <v>210</v>
      </c>
      <c r="C5" t="s">
        <v>217</v>
      </c>
    </row>
    <row r="6" spans="1:5">
      <c r="A6" s="2">
        <v>654036</v>
      </c>
      <c r="B6">
        <f>GETPIVOTDATA("Deaths",$A$5)</f>
        <v>654036</v>
      </c>
      <c r="C6">
        <f>GETPIVOTDATA("Deaths",$A$5)/GETPIVOTDATA("Confirmed",$A$1)*100</f>
        <v>3.9685482557097078</v>
      </c>
      <c r="E6">
        <f>ROUND(C6,2)</f>
        <v>3.97</v>
      </c>
    </row>
    <row r="9" spans="1:5">
      <c r="A9" t="s">
        <v>211</v>
      </c>
    </row>
    <row r="10" spans="1:5">
      <c r="A10" s="2">
        <v>9468087</v>
      </c>
      <c r="B10">
        <f>GETPIVOTDATA("Recovered",$A$9)</f>
        <v>9468087</v>
      </c>
    </row>
    <row r="13" spans="1:5">
      <c r="A13" t="s">
        <v>212</v>
      </c>
    </row>
    <row r="14" spans="1:5">
      <c r="A14" s="2">
        <v>6358362</v>
      </c>
      <c r="B14">
        <f>GETPIVOTDATA("Active",$A$13)</f>
        <v>6358362</v>
      </c>
    </row>
    <row r="19" spans="1:2">
      <c r="A19" s="3" t="s">
        <v>213</v>
      </c>
      <c r="B19" t="s">
        <v>212</v>
      </c>
    </row>
    <row r="20" spans="1:2">
      <c r="A20" s="4" t="s">
        <v>24</v>
      </c>
      <c r="B20" s="5">
        <v>0.63348673762204799</v>
      </c>
    </row>
    <row r="21" spans="1:2">
      <c r="A21" s="4" t="s">
        <v>18</v>
      </c>
      <c r="B21" s="5">
        <v>0.17216006260731931</v>
      </c>
    </row>
    <row r="22" spans="1:2">
      <c r="A22" s="4" t="s">
        <v>34</v>
      </c>
      <c r="B22" s="5">
        <v>0.100185393659562</v>
      </c>
    </row>
    <row r="23" spans="1:2">
      <c r="A23" s="4" t="s">
        <v>20</v>
      </c>
      <c r="B23" s="5">
        <v>4.2517082229668587E-2</v>
      </c>
    </row>
    <row r="24" spans="1:2">
      <c r="A24" s="4" t="s">
        <v>16</v>
      </c>
      <c r="B24" s="5">
        <v>3.9476361993859427E-2</v>
      </c>
    </row>
    <row r="25" spans="1:2">
      <c r="A25" s="4" t="s">
        <v>28</v>
      </c>
      <c r="B25" s="5">
        <v>1.2174361887542735E-2</v>
      </c>
    </row>
    <row r="26" spans="1:2">
      <c r="A26" s="4" t="s">
        <v>214</v>
      </c>
      <c r="B26" s="5">
        <v>0</v>
      </c>
    </row>
    <row r="27" spans="1:2">
      <c r="A27" s="4" t="s">
        <v>215</v>
      </c>
      <c r="B27" s="5">
        <v>1</v>
      </c>
    </row>
    <row r="30" spans="1:2">
      <c r="A30" s="3" t="s">
        <v>213</v>
      </c>
      <c r="B30" t="s">
        <v>209</v>
      </c>
    </row>
    <row r="31" spans="1:2">
      <c r="A31" s="4" t="s">
        <v>195</v>
      </c>
      <c r="B31" s="2">
        <v>4290259</v>
      </c>
    </row>
    <row r="32" spans="1:2">
      <c r="A32" s="4" t="s">
        <v>44</v>
      </c>
      <c r="B32" s="2">
        <v>2442375</v>
      </c>
    </row>
    <row r="33" spans="1:2">
      <c r="A33" s="4" t="s">
        <v>101</v>
      </c>
      <c r="B33" s="2">
        <v>1480073</v>
      </c>
    </row>
    <row r="34" spans="1:2">
      <c r="A34" s="4" t="s">
        <v>160</v>
      </c>
      <c r="B34" s="2">
        <v>816680</v>
      </c>
    </row>
    <row r="35" spans="1:2">
      <c r="A35" s="4" t="s">
        <v>176</v>
      </c>
      <c r="B35" s="2">
        <v>452529</v>
      </c>
    </row>
    <row r="36" spans="1:2">
      <c r="A36" s="4" t="s">
        <v>133</v>
      </c>
      <c r="B36" s="2">
        <v>395489</v>
      </c>
    </row>
    <row r="37" spans="1:2">
      <c r="A37" s="4" t="s">
        <v>154</v>
      </c>
      <c r="B37" s="2">
        <v>389717</v>
      </c>
    </row>
    <row r="38" spans="1:2">
      <c r="A38" s="4" t="s">
        <v>57</v>
      </c>
      <c r="B38" s="2">
        <v>347923</v>
      </c>
    </row>
    <row r="39" spans="1:2">
      <c r="A39" s="4" t="s">
        <v>199</v>
      </c>
      <c r="B39" s="2">
        <v>301708</v>
      </c>
    </row>
    <row r="40" spans="1:2">
      <c r="A40" s="4" t="s">
        <v>103</v>
      </c>
      <c r="B40" s="2">
        <v>293606</v>
      </c>
    </row>
    <row r="41" spans="1:2">
      <c r="A41" s="4" t="s">
        <v>215</v>
      </c>
      <c r="B41" s="2">
        <v>11210359</v>
      </c>
    </row>
    <row r="45" spans="1:2">
      <c r="A45" s="3" t="s">
        <v>213</v>
      </c>
      <c r="B45" t="s">
        <v>218</v>
      </c>
    </row>
    <row r="46" spans="1:2">
      <c r="A46" s="4" t="s">
        <v>83</v>
      </c>
      <c r="B46" s="2">
        <v>13.71</v>
      </c>
    </row>
    <row r="47" spans="1:2">
      <c r="A47" s="4" t="s">
        <v>107</v>
      </c>
      <c r="B47" s="2">
        <v>14.26</v>
      </c>
    </row>
    <row r="48" spans="1:2">
      <c r="A48" s="4" t="s">
        <v>37</v>
      </c>
      <c r="B48" s="2">
        <v>14.79</v>
      </c>
    </row>
    <row r="49" spans="1:2">
      <c r="A49" s="4" t="s">
        <v>199</v>
      </c>
      <c r="B49" s="2">
        <v>15.19</v>
      </c>
    </row>
    <row r="50" spans="1:2">
      <c r="A50" s="4" t="s">
        <v>206</v>
      </c>
      <c r="B50" s="2">
        <v>28.56</v>
      </c>
    </row>
    <row r="51" spans="1:2">
      <c r="A51" s="4" t="s">
        <v>215</v>
      </c>
      <c r="B51" s="2">
        <v>86.509999999999991</v>
      </c>
    </row>
    <row r="55" spans="1:2">
      <c r="A55" s="3" t="s">
        <v>213</v>
      </c>
      <c r="B55" t="s">
        <v>219</v>
      </c>
    </row>
    <row r="56" spans="1:2">
      <c r="A56" s="4" t="s">
        <v>80</v>
      </c>
      <c r="B56" s="2">
        <v>42.52</v>
      </c>
    </row>
    <row r="57" spans="1:2">
      <c r="A57" s="4" t="s">
        <v>121</v>
      </c>
      <c r="B57" s="2">
        <v>42.78</v>
      </c>
    </row>
    <row r="58" spans="1:2">
      <c r="A58" s="4" t="s">
        <v>208</v>
      </c>
      <c r="B58" s="2">
        <v>57.85</v>
      </c>
    </row>
    <row r="59" spans="1:2">
      <c r="A59" s="4" t="s">
        <v>31</v>
      </c>
      <c r="B59" s="2">
        <v>119.54</v>
      </c>
    </row>
    <row r="60" spans="1:2">
      <c r="A60" s="4" t="s">
        <v>85</v>
      </c>
      <c r="B60" s="2">
        <v>191.07</v>
      </c>
    </row>
    <row r="61" spans="1:2">
      <c r="A61" s="4" t="s">
        <v>152</v>
      </c>
      <c r="B61" s="2">
        <v>226.32</v>
      </c>
    </row>
    <row r="62" spans="1:2">
      <c r="A62" s="4" t="s">
        <v>215</v>
      </c>
      <c r="B62" s="2">
        <v>680.08</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4302A-8B29-4D32-93B3-3830C9E900E0}">
  <dimension ref="A1"/>
  <sheetViews>
    <sheetView showGridLines="0" tabSelected="1" zoomScale="90" zoomScaleNormal="70" workbookViewId="0">
      <selection activeCell="T28" sqref="T28"/>
    </sheetView>
  </sheetViews>
  <sheetFormatPr defaultRowHeight="14.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Oluwanifemi Dipe</dc:creator>
  <cp:lastModifiedBy>Oluwanifemi Dipe</cp:lastModifiedBy>
  <cp:lastPrinted>2025-04-06T16:01:27Z</cp:lastPrinted>
  <dcterms:created xsi:type="dcterms:W3CDTF">2025-04-06T13:27:43Z</dcterms:created>
  <dcterms:modified xsi:type="dcterms:W3CDTF">2025-04-07T21:21:40Z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2025-04-06T13:27:50Z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255a877a-dc95-45b5-8e06-7add01ba7033</vt:lpwstr>
  </property>
  <property fmtid="{D5CDD505-2E9C-101B-9397-08002B2CF9AE}" pid="7" name="MSIP_Label_defa4170-0d19-0005-0004-bc88714345d2_ActionId">
    <vt:lpwstr>10f3740d-f670-41fa-8745-aa3d4fa134c2</vt:lpwstr>
  </property>
  <property fmtid="{D5CDD505-2E9C-101B-9397-08002B2CF9AE}" pid="8" name="MSIP_Label_defa4170-0d19-0005-0004-bc88714345d2_ContentBits">
    <vt:lpwstr>0</vt:lpwstr>
  </property>
</Properties>
</file>