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45B753D-8631-4F10-8150-489A59A3CD92}" xr6:coauthVersionLast="47" xr6:coauthVersionMax="47" xr10:uidLastSave="{00000000-0000-0000-0000-000000000000}"/>
  <bookViews>
    <workbookView xWindow="-120" yWindow="-120" windowWidth="20730" windowHeight="11160" activeTab="1" xr2:uid="{DF19D670-D2E1-4FED-8D26-82715D6400A8}"/>
  </bookViews>
  <sheets>
    <sheet name="Financials" sheetId="1" r:id="rId1"/>
    <sheet name="Dashboard" sheetId="6" r:id="rId2"/>
  </sheets>
  <definedNames>
    <definedName name="financials">Financials!$A$1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H21" i="6" l="1"/>
  <c r="AY21" i="6" s="1"/>
  <c r="BH32" i="6"/>
  <c r="AY32" i="6" s="1"/>
  <c r="AR32" i="6"/>
  <c r="AI32" i="6" s="1"/>
  <c r="AB32" i="6"/>
  <c r="S32" i="6" s="1"/>
  <c r="L32" i="6"/>
  <c r="C32" i="6" s="1"/>
  <c r="AR21" i="6"/>
  <c r="AI21" i="6" s="1"/>
  <c r="AB21" i="6"/>
  <c r="S21" i="6" s="1"/>
  <c r="AJ18" i="6"/>
  <c r="AZ18" i="6"/>
  <c r="D29" i="6"/>
  <c r="T29" i="6"/>
  <c r="AJ29" i="6"/>
  <c r="AZ29" i="6"/>
  <c r="T18" i="6"/>
  <c r="L21" i="6"/>
  <c r="C21" i="6" s="1"/>
  <c r="D18" i="6"/>
  <c r="D1048576" i="1"/>
</calcChain>
</file>

<file path=xl/sharedStrings.xml><?xml version="1.0" encoding="utf-8"?>
<sst xmlns="http://schemas.openxmlformats.org/spreadsheetml/2006/main" count="33" uniqueCount="11">
  <si>
    <t>Account</t>
  </si>
  <si>
    <t>Revenue</t>
  </si>
  <si>
    <t>COGS</t>
  </si>
  <si>
    <t>Gross Profit</t>
  </si>
  <si>
    <t>Gross Margin</t>
  </si>
  <si>
    <t>Expenses</t>
  </si>
  <si>
    <t>Net Income</t>
  </si>
  <si>
    <t>Cash Flows</t>
  </si>
  <si>
    <t>Ending Cash</t>
  </si>
  <si>
    <t>Jan 2023 - Dec 2023</t>
  </si>
  <si>
    <t>Compared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</si>
</sst>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_);_(* \(#,##0\);_(* &quot;-&quot;??_);_(@_)"/>
    <numFmt numFmtId="166" formatCode="0%\ &quot;increase ▲&quot;;\(0%\)\ &quot;decrease ▼&quot;;"/>
    <numFmt numFmtId="167" formatCode="[$$-409]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2" fillId="0" borderId="0"/>
  </cellStyleXfs>
  <cellXfs count="16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9" fontId="0" fillId="0" borderId="0" xfId="2" applyFont="1"/>
    <xf numFmtId="9" fontId="0" fillId="0" borderId="0" xfId="0" applyNumberFormat="1"/>
    <xf numFmtId="3" fontId="0" fillId="0" borderId="0" xfId="0" applyNumberFormat="1"/>
    <xf numFmtId="3" fontId="0" fillId="0" borderId="0" xfId="1" applyNumberFormat="1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7" fontId="4" fillId="0" borderId="0" xfId="0" applyNumberFormat="1" applyFont="1" applyAlignment="1">
      <alignment horizontal="left" vertical="center"/>
    </xf>
    <xf numFmtId="166" fontId="5" fillId="0" borderId="0" xfId="2" applyNumberFormat="1" applyFont="1" applyAlignment="1">
      <alignment horizontal="left"/>
    </xf>
    <xf numFmtId="167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9" fontId="4" fillId="0" borderId="0" xfId="2" applyFont="1" applyAlignment="1">
      <alignment horizontal="left" vertical="center"/>
    </xf>
  </cellXfs>
  <cellStyles count="6">
    <cellStyle name="Comma" xfId="1" builtinId="3"/>
    <cellStyle name="Currency 2" xfId="3" xr:uid="{68C9D3A1-B9E9-4030-B8F1-ADE7C0EDE74C}"/>
    <cellStyle name="Normal" xfId="0" builtinId="0"/>
    <cellStyle name="Normal 2 3" xfId="5" xr:uid="{D4C3E96F-8F22-4591-BF65-390D351D84C7}"/>
    <cellStyle name="Normal 5" xfId="4" xr:uid="{1562B263-AEAB-4842-93C2-E265468DA48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13</xdr:row>
      <xdr:rowOff>57150</xdr:rowOff>
    </xdr:from>
    <xdr:to>
      <xdr:col>17</xdr:col>
      <xdr:colOff>0</xdr:colOff>
      <xdr:row>23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AB7F2F1-46B1-E38E-2E4C-2DAAD26E9973}"/>
            </a:ext>
          </a:extLst>
        </xdr:cNvPr>
        <xdr:cNvSpPr/>
      </xdr:nvSpPr>
      <xdr:spPr>
        <a:xfrm>
          <a:off x="171450" y="1790700"/>
          <a:ext cx="2095500" cy="134302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28575</xdr:colOff>
      <xdr:row>12</xdr:row>
      <xdr:rowOff>125731</xdr:rowOff>
    </xdr:from>
    <xdr:to>
      <xdr:col>17</xdr:col>
      <xdr:colOff>0</xdr:colOff>
      <xdr:row>13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E0EC007-24E1-4698-C5A3-EF368BF46284}"/>
            </a:ext>
          </a:extLst>
        </xdr:cNvPr>
        <xdr:cNvSpPr/>
      </xdr:nvSpPr>
      <xdr:spPr>
        <a:xfrm>
          <a:off x="161925" y="1725931"/>
          <a:ext cx="2114550" cy="4571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38100</xdr:colOff>
      <xdr:row>13</xdr:row>
      <xdr:rowOff>57150</xdr:rowOff>
    </xdr:from>
    <xdr:to>
      <xdr:col>33</xdr:col>
      <xdr:colOff>0</xdr:colOff>
      <xdr:row>23</xdr:row>
      <xdr:rowOff>66675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E8B5328-42A0-4ABA-98D5-8483A5254A85}"/>
            </a:ext>
          </a:extLst>
        </xdr:cNvPr>
        <xdr:cNvSpPr/>
      </xdr:nvSpPr>
      <xdr:spPr>
        <a:xfrm>
          <a:off x="171450" y="1790700"/>
          <a:ext cx="2124075" cy="134302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28575</xdr:colOff>
      <xdr:row>12</xdr:row>
      <xdr:rowOff>125731</xdr:rowOff>
    </xdr:from>
    <xdr:to>
      <xdr:col>33</xdr:col>
      <xdr:colOff>0</xdr:colOff>
      <xdr:row>13</xdr:row>
      <xdr:rowOff>38100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57AE1DC-A091-4758-8B7A-FD90E409622E}"/>
            </a:ext>
          </a:extLst>
        </xdr:cNvPr>
        <xdr:cNvSpPr/>
      </xdr:nvSpPr>
      <xdr:spPr>
        <a:xfrm>
          <a:off x="161925" y="1725931"/>
          <a:ext cx="2114550" cy="4571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33</xdr:col>
      <xdr:colOff>38100</xdr:colOff>
      <xdr:row>13</xdr:row>
      <xdr:rowOff>57150</xdr:rowOff>
    </xdr:from>
    <xdr:to>
      <xdr:col>49</xdr:col>
      <xdr:colOff>0</xdr:colOff>
      <xdr:row>23</xdr:row>
      <xdr:rowOff>66675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26123A2A-F106-4AD0-AA3A-BBB2422B22DC}"/>
            </a:ext>
          </a:extLst>
        </xdr:cNvPr>
        <xdr:cNvSpPr/>
      </xdr:nvSpPr>
      <xdr:spPr>
        <a:xfrm>
          <a:off x="171450" y="1790700"/>
          <a:ext cx="2124075" cy="134302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33</xdr:col>
      <xdr:colOff>28575</xdr:colOff>
      <xdr:row>12</xdr:row>
      <xdr:rowOff>125731</xdr:rowOff>
    </xdr:from>
    <xdr:to>
      <xdr:col>49</xdr:col>
      <xdr:colOff>0</xdr:colOff>
      <xdr:row>13</xdr:row>
      <xdr:rowOff>38100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4BDA68D6-436C-48E1-B9A1-45207311C408}"/>
            </a:ext>
          </a:extLst>
        </xdr:cNvPr>
        <xdr:cNvSpPr/>
      </xdr:nvSpPr>
      <xdr:spPr>
        <a:xfrm>
          <a:off x="161925" y="1725931"/>
          <a:ext cx="2114550" cy="4571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49</xdr:col>
      <xdr:colOff>38100</xdr:colOff>
      <xdr:row>13</xdr:row>
      <xdr:rowOff>57150</xdr:rowOff>
    </xdr:from>
    <xdr:to>
      <xdr:col>65</xdr:col>
      <xdr:colOff>28575</xdr:colOff>
      <xdr:row>23</xdr:row>
      <xdr:rowOff>66675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5BF0EBA-CAC4-4B4B-84A7-3016940669C6}"/>
            </a:ext>
          </a:extLst>
        </xdr:cNvPr>
        <xdr:cNvSpPr/>
      </xdr:nvSpPr>
      <xdr:spPr>
        <a:xfrm>
          <a:off x="171450" y="1790700"/>
          <a:ext cx="2124075" cy="134302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49</xdr:col>
      <xdr:colOff>28575</xdr:colOff>
      <xdr:row>12</xdr:row>
      <xdr:rowOff>125731</xdr:rowOff>
    </xdr:from>
    <xdr:to>
      <xdr:col>65</xdr:col>
      <xdr:colOff>9525</xdr:colOff>
      <xdr:row>13</xdr:row>
      <xdr:rowOff>38100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08D32AD-3490-4FA4-97CA-D1582BFA53F4}"/>
            </a:ext>
          </a:extLst>
        </xdr:cNvPr>
        <xdr:cNvSpPr/>
      </xdr:nvSpPr>
      <xdr:spPr>
        <a:xfrm>
          <a:off x="161925" y="1725931"/>
          <a:ext cx="2114550" cy="4571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38100</xdr:colOff>
      <xdr:row>24</xdr:row>
      <xdr:rowOff>57150</xdr:rowOff>
    </xdr:from>
    <xdr:to>
      <xdr:col>17</xdr:col>
      <xdr:colOff>0</xdr:colOff>
      <xdr:row>34</xdr:row>
      <xdr:rowOff>66675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94471CAE-1A5C-49CD-B7A0-7E070B66919B}"/>
            </a:ext>
          </a:extLst>
        </xdr:cNvPr>
        <xdr:cNvSpPr/>
      </xdr:nvSpPr>
      <xdr:spPr>
        <a:xfrm>
          <a:off x="171450" y="1790700"/>
          <a:ext cx="2124075" cy="134302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28575</xdr:colOff>
      <xdr:row>24</xdr:row>
      <xdr:rowOff>0</xdr:rowOff>
    </xdr:from>
    <xdr:to>
      <xdr:col>17</xdr:col>
      <xdr:colOff>0</xdr:colOff>
      <xdr:row>24</xdr:row>
      <xdr:rowOff>38100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93A5E490-040C-43DF-83B3-900A059A8E94}"/>
            </a:ext>
          </a:extLst>
        </xdr:cNvPr>
        <xdr:cNvSpPr/>
      </xdr:nvSpPr>
      <xdr:spPr>
        <a:xfrm>
          <a:off x="161925" y="1725931"/>
          <a:ext cx="2114550" cy="4571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38100</xdr:colOff>
      <xdr:row>24</xdr:row>
      <xdr:rowOff>57150</xdr:rowOff>
    </xdr:from>
    <xdr:to>
      <xdr:col>33</xdr:col>
      <xdr:colOff>0</xdr:colOff>
      <xdr:row>34</xdr:row>
      <xdr:rowOff>66675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F6A8BEB-F9DD-40E4-801E-D2F65907A45D}"/>
            </a:ext>
          </a:extLst>
        </xdr:cNvPr>
        <xdr:cNvSpPr/>
      </xdr:nvSpPr>
      <xdr:spPr>
        <a:xfrm>
          <a:off x="171450" y="1790700"/>
          <a:ext cx="2124075" cy="134302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28575</xdr:colOff>
      <xdr:row>24</xdr:row>
      <xdr:rowOff>0</xdr:rowOff>
    </xdr:from>
    <xdr:to>
      <xdr:col>33</xdr:col>
      <xdr:colOff>0</xdr:colOff>
      <xdr:row>24</xdr:row>
      <xdr:rowOff>38100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2F27373-192B-4558-BA46-D811536770F2}"/>
            </a:ext>
          </a:extLst>
        </xdr:cNvPr>
        <xdr:cNvSpPr/>
      </xdr:nvSpPr>
      <xdr:spPr>
        <a:xfrm>
          <a:off x="161925" y="1725931"/>
          <a:ext cx="2114550" cy="4571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33</xdr:col>
      <xdr:colOff>38100</xdr:colOff>
      <xdr:row>24</xdr:row>
      <xdr:rowOff>57150</xdr:rowOff>
    </xdr:from>
    <xdr:to>
      <xdr:col>49</xdr:col>
      <xdr:colOff>0</xdr:colOff>
      <xdr:row>34</xdr:row>
      <xdr:rowOff>66675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3631FCFC-7918-45BD-8FC5-65AD1A437FB3}"/>
            </a:ext>
          </a:extLst>
        </xdr:cNvPr>
        <xdr:cNvSpPr/>
      </xdr:nvSpPr>
      <xdr:spPr>
        <a:xfrm>
          <a:off x="171450" y="1790700"/>
          <a:ext cx="2124075" cy="134302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33</xdr:col>
      <xdr:colOff>28575</xdr:colOff>
      <xdr:row>24</xdr:row>
      <xdr:rowOff>0</xdr:rowOff>
    </xdr:from>
    <xdr:to>
      <xdr:col>49</xdr:col>
      <xdr:colOff>0</xdr:colOff>
      <xdr:row>24</xdr:row>
      <xdr:rowOff>38100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9D532781-BA89-479B-8822-8148C62A14A9}"/>
            </a:ext>
          </a:extLst>
        </xdr:cNvPr>
        <xdr:cNvSpPr/>
      </xdr:nvSpPr>
      <xdr:spPr>
        <a:xfrm>
          <a:off x="161925" y="1725931"/>
          <a:ext cx="2114550" cy="4571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49</xdr:col>
      <xdr:colOff>38100</xdr:colOff>
      <xdr:row>24</xdr:row>
      <xdr:rowOff>57150</xdr:rowOff>
    </xdr:from>
    <xdr:to>
      <xdr:col>65</xdr:col>
      <xdr:colOff>28575</xdr:colOff>
      <xdr:row>34</xdr:row>
      <xdr:rowOff>66675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8AC1A62-2837-437B-87E3-7EB6AEC5B5F0}"/>
            </a:ext>
          </a:extLst>
        </xdr:cNvPr>
        <xdr:cNvSpPr/>
      </xdr:nvSpPr>
      <xdr:spPr>
        <a:xfrm>
          <a:off x="171450" y="1790700"/>
          <a:ext cx="2124075" cy="134302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49</xdr:col>
      <xdr:colOff>28575</xdr:colOff>
      <xdr:row>24</xdr:row>
      <xdr:rowOff>0</xdr:rowOff>
    </xdr:from>
    <xdr:to>
      <xdr:col>65</xdr:col>
      <xdr:colOff>9525</xdr:colOff>
      <xdr:row>24</xdr:row>
      <xdr:rowOff>38100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DB03959A-8463-42BB-9867-53B2229C3845}"/>
            </a:ext>
          </a:extLst>
        </xdr:cNvPr>
        <xdr:cNvSpPr/>
      </xdr:nvSpPr>
      <xdr:spPr>
        <a:xfrm>
          <a:off x="161925" y="1725931"/>
          <a:ext cx="2114550" cy="4571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76200</xdr:colOff>
      <xdr:row>2</xdr:row>
      <xdr:rowOff>0</xdr:rowOff>
    </xdr:from>
    <xdr:to>
      <xdr:col>49</xdr:col>
      <xdr:colOff>85725</xdr:colOff>
      <xdr:row>11</xdr:row>
      <xdr:rowOff>95250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C97D367F-6D6A-E97B-FF72-1B8F756C3E10}"/>
            </a:ext>
          </a:extLst>
        </xdr:cNvPr>
        <xdr:cNvSpPr/>
      </xdr:nvSpPr>
      <xdr:spPr>
        <a:xfrm>
          <a:off x="76200" y="66675"/>
          <a:ext cx="6543675" cy="819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4000" b="1">
              <a:solidFill>
                <a:schemeClr val="accent6">
                  <a:lumMod val="75000"/>
                </a:schemeClr>
              </a:solidFill>
            </a:rPr>
            <a:t>Financial</a:t>
          </a:r>
          <a:r>
            <a:rPr lang="en-GB" sz="4000" b="1" baseline="0">
              <a:solidFill>
                <a:schemeClr val="accent6">
                  <a:lumMod val="75000"/>
                </a:schemeClr>
              </a:solidFill>
            </a:rPr>
            <a:t> KPI Dashboard</a:t>
          </a:r>
          <a:endParaRPr lang="en-GB" sz="40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0</xdr:col>
      <xdr:colOff>123825</xdr:colOff>
      <xdr:row>10</xdr:row>
      <xdr:rowOff>38101</xdr:rowOff>
    </xdr:from>
    <xdr:to>
      <xdr:col>45</xdr:col>
      <xdr:colOff>123825</xdr:colOff>
      <xdr:row>12</xdr:row>
      <xdr:rowOff>66675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CBB67F58-9DCC-1655-F34D-1BE72BB608CF}"/>
            </a:ext>
          </a:extLst>
        </xdr:cNvPr>
        <xdr:cNvSpPr/>
      </xdr:nvSpPr>
      <xdr:spPr>
        <a:xfrm>
          <a:off x="123825" y="1371601"/>
          <a:ext cx="600075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>
              <a:solidFill>
                <a:schemeClr val="accent6">
                  <a:lumMod val="60000"/>
                  <a:lumOff val="40000"/>
                </a:schemeClr>
              </a:solidFill>
            </a:rPr>
            <a:t>January</a:t>
          </a:r>
          <a:r>
            <a:rPr lang="en-GB" sz="1800" baseline="0">
              <a:solidFill>
                <a:schemeClr val="accent6">
                  <a:lumMod val="60000"/>
                  <a:lumOff val="40000"/>
                </a:schemeClr>
              </a:solidFill>
            </a:rPr>
            <a:t> 2024 - December 2024</a:t>
          </a:r>
          <a:endParaRPr lang="en-GB" sz="1800">
            <a:solidFill>
              <a:schemeClr val="accent6">
                <a:lumMod val="60000"/>
                <a:lumOff val="4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F4AF-8838-443D-B70F-A9E653A8AD1A}">
  <dimension ref="A1:E1048576"/>
  <sheetViews>
    <sheetView workbookViewId="0">
      <selection activeCell="C26" sqref="C26"/>
    </sheetView>
  </sheetViews>
  <sheetFormatPr defaultRowHeight="15" x14ac:dyDescent="0.25"/>
  <cols>
    <col min="1" max="1" width="14.85546875" customWidth="1"/>
    <col min="4" max="4" width="10.42578125" customWidth="1"/>
  </cols>
  <sheetData>
    <row r="1" spans="1:5" x14ac:dyDescent="0.25">
      <c r="A1" t="s">
        <v>0</v>
      </c>
      <c r="B1">
        <v>2023</v>
      </c>
      <c r="C1">
        <v>2024</v>
      </c>
    </row>
    <row r="2" spans="1:5" x14ac:dyDescent="0.25">
      <c r="A2" t="s">
        <v>1</v>
      </c>
      <c r="B2" s="1">
        <v>200000</v>
      </c>
      <c r="C2" s="6">
        <v>250000</v>
      </c>
      <c r="D2" s="5"/>
      <c r="E2" s="4"/>
    </row>
    <row r="3" spans="1:5" x14ac:dyDescent="0.25">
      <c r="A3" t="s">
        <v>2</v>
      </c>
      <c r="B3" s="1">
        <v>50000</v>
      </c>
      <c r="C3" s="6">
        <v>45000</v>
      </c>
      <c r="D3" s="5"/>
      <c r="E3" s="4"/>
    </row>
    <row r="4" spans="1:5" x14ac:dyDescent="0.25">
      <c r="A4" t="s">
        <v>3</v>
      </c>
      <c r="B4" s="1">
        <v>150000</v>
      </c>
      <c r="C4" s="6">
        <v>205000</v>
      </c>
      <c r="D4" s="5"/>
      <c r="E4" s="4"/>
    </row>
    <row r="5" spans="1:5" x14ac:dyDescent="0.25">
      <c r="A5" t="s">
        <v>4</v>
      </c>
      <c r="B5" s="3">
        <v>0.75</v>
      </c>
      <c r="C5" s="3">
        <v>0.82</v>
      </c>
      <c r="E5" s="4"/>
    </row>
    <row r="6" spans="1:5" x14ac:dyDescent="0.25">
      <c r="A6" t="s">
        <v>5</v>
      </c>
      <c r="B6" s="1">
        <v>45000</v>
      </c>
      <c r="C6">
        <v>70000</v>
      </c>
      <c r="D6" s="5"/>
      <c r="E6" s="4"/>
    </row>
    <row r="7" spans="1:5" x14ac:dyDescent="0.25">
      <c r="A7" t="s">
        <v>6</v>
      </c>
      <c r="B7" s="1">
        <v>105000</v>
      </c>
      <c r="C7" s="1">
        <v>135000</v>
      </c>
      <c r="D7" s="5"/>
      <c r="E7" s="4"/>
    </row>
    <row r="8" spans="1:5" x14ac:dyDescent="0.25">
      <c r="A8" t="s">
        <v>7</v>
      </c>
      <c r="B8" s="1">
        <v>56000</v>
      </c>
      <c r="C8">
        <v>42000</v>
      </c>
      <c r="D8" s="5"/>
      <c r="E8" s="4"/>
    </row>
    <row r="9" spans="1:5" x14ac:dyDescent="0.25">
      <c r="A9" t="s">
        <v>8</v>
      </c>
      <c r="B9" s="1">
        <v>535000</v>
      </c>
      <c r="C9" s="2">
        <v>577000</v>
      </c>
      <c r="D9" s="5"/>
      <c r="E9" s="4"/>
    </row>
    <row r="1048576" spans="4:4" x14ac:dyDescent="0.25">
      <c r="D1048576" s="4">
        <f>SUM(D2:D1048575)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2D3A-D6BA-459B-8B2F-1977C8C89944}">
  <dimension ref="C1:BL34"/>
  <sheetViews>
    <sheetView showGridLines="0" tabSelected="1" workbookViewId="0">
      <selection activeCell="T29" sqref="T29:AC30"/>
    </sheetView>
  </sheetViews>
  <sheetFormatPr defaultColWidth="2" defaultRowHeight="10.5" customHeight="1" x14ac:dyDescent="0.25"/>
  <sheetData>
    <row r="1" spans="4:61" ht="3" customHeight="1" x14ac:dyDescent="0.25"/>
    <row r="2" spans="4:61" ht="2.25" customHeight="1" x14ac:dyDescent="0.25"/>
    <row r="3" spans="4:61" ht="4.5" customHeight="1" x14ac:dyDescent="0.25"/>
    <row r="4" spans="4:61" ht="4.5" customHeight="1" x14ac:dyDescent="0.25"/>
    <row r="5" spans="4:61" ht="3.75" customHeight="1" x14ac:dyDescent="0.25"/>
    <row r="6" spans="4:61" ht="1.5" customHeight="1" x14ac:dyDescent="0.25"/>
    <row r="7" spans="4:61" ht="0.75" customHeight="1" x14ac:dyDescent="0.25"/>
    <row r="15" spans="4:61" ht="10.5" customHeight="1" x14ac:dyDescent="0.25">
      <c r="D15" s="9" t="s">
        <v>1</v>
      </c>
      <c r="E15" s="9"/>
      <c r="F15" s="9"/>
      <c r="G15" s="9"/>
      <c r="H15" s="9"/>
      <c r="I15" s="9"/>
      <c r="J15" s="9"/>
      <c r="K15" s="9"/>
      <c r="L15" s="9"/>
      <c r="M15" s="9"/>
      <c r="T15" s="9" t="s">
        <v>3</v>
      </c>
      <c r="U15" s="9"/>
      <c r="V15" s="9"/>
      <c r="W15" s="9"/>
      <c r="X15" s="9"/>
      <c r="Y15" s="9"/>
      <c r="Z15" s="9"/>
      <c r="AA15" s="9"/>
      <c r="AB15" s="9"/>
      <c r="AC15" s="9"/>
      <c r="AJ15" s="9" t="s">
        <v>3</v>
      </c>
      <c r="AK15" s="9"/>
      <c r="AL15" s="9"/>
      <c r="AM15" s="9"/>
      <c r="AN15" s="9"/>
      <c r="AO15" s="9"/>
      <c r="AP15" s="9"/>
      <c r="AQ15" s="9"/>
      <c r="AR15" s="9"/>
      <c r="AS15" s="9"/>
      <c r="AZ15" s="9" t="s">
        <v>4</v>
      </c>
      <c r="BA15" s="9"/>
      <c r="BB15" s="9"/>
      <c r="BC15" s="9"/>
      <c r="BD15" s="9"/>
      <c r="BE15" s="9"/>
      <c r="BF15" s="9"/>
      <c r="BG15" s="9"/>
      <c r="BH15" s="9"/>
      <c r="BI15" s="9"/>
    </row>
    <row r="16" spans="4:61" ht="10.5" customHeight="1" x14ac:dyDescent="0.25">
      <c r="D16" s="9"/>
      <c r="E16" s="9"/>
      <c r="F16" s="9"/>
      <c r="G16" s="9"/>
      <c r="H16" s="9"/>
      <c r="I16" s="9"/>
      <c r="J16" s="9"/>
      <c r="K16" s="9"/>
      <c r="L16" s="9"/>
      <c r="M16" s="9"/>
      <c r="T16" s="9"/>
      <c r="U16" s="9"/>
      <c r="V16" s="9"/>
      <c r="W16" s="9"/>
      <c r="X16" s="9"/>
      <c r="Y16" s="9"/>
      <c r="Z16" s="9"/>
      <c r="AA16" s="9"/>
      <c r="AB16" s="9"/>
      <c r="AC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Z16" s="9"/>
      <c r="BA16" s="9"/>
      <c r="BB16" s="9"/>
      <c r="BC16" s="9"/>
      <c r="BD16" s="9"/>
      <c r="BE16" s="9"/>
      <c r="BF16" s="9"/>
      <c r="BG16" s="9"/>
      <c r="BH16" s="9"/>
      <c r="BI16" s="9"/>
    </row>
    <row r="17" spans="3:64" ht="10.5" customHeight="1" x14ac:dyDescent="0.35">
      <c r="D17" s="7"/>
      <c r="E17" s="7"/>
      <c r="F17" s="7"/>
      <c r="G17" s="7"/>
      <c r="H17" s="7"/>
      <c r="I17" s="7"/>
      <c r="J17" s="7"/>
      <c r="K17" s="7"/>
      <c r="L17" s="7"/>
      <c r="M17" s="7"/>
      <c r="T17" s="7"/>
      <c r="U17" s="7"/>
      <c r="V17" s="7"/>
      <c r="W17" s="7"/>
      <c r="X17" s="7"/>
      <c r="Y17" s="7"/>
      <c r="Z17" s="7"/>
      <c r="AA17" s="7"/>
      <c r="AB17" s="7"/>
      <c r="AC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3:64" ht="10.5" customHeight="1" x14ac:dyDescent="0.25">
      <c r="D18" s="10">
        <f>VLOOKUP(D15,Financials!A2:C9,3,0)</f>
        <v>250000</v>
      </c>
      <c r="E18" s="10"/>
      <c r="F18" s="10"/>
      <c r="G18" s="10"/>
      <c r="H18" s="10"/>
      <c r="I18" s="10"/>
      <c r="J18" s="10"/>
      <c r="K18" s="10"/>
      <c r="L18" s="10"/>
      <c r="M18" s="10"/>
      <c r="T18" s="10">
        <f>VLOOKUP(T15,Financials!A2:C9,3,0)</f>
        <v>205000</v>
      </c>
      <c r="U18" s="10"/>
      <c r="V18" s="10"/>
      <c r="W18" s="10"/>
      <c r="X18" s="10"/>
      <c r="Y18" s="10"/>
      <c r="Z18" s="10"/>
      <c r="AA18" s="10"/>
      <c r="AB18" s="10"/>
      <c r="AC18" s="10"/>
      <c r="AJ18" s="10">
        <f>VLOOKUP(AJ15,Financials!A2:C9,3,0)</f>
        <v>205000</v>
      </c>
      <c r="AK18" s="10"/>
      <c r="AL18" s="10"/>
      <c r="AM18" s="10"/>
      <c r="AN18" s="10"/>
      <c r="AO18" s="10"/>
      <c r="AP18" s="10"/>
      <c r="AQ18" s="10"/>
      <c r="AR18" s="10"/>
      <c r="AS18" s="10"/>
      <c r="AZ18" s="15">
        <f>VLOOKUP(AZ15,Financials!A2:C9,3,0)</f>
        <v>0.82</v>
      </c>
      <c r="BA18" s="15"/>
      <c r="BB18" s="15"/>
      <c r="BC18" s="15"/>
      <c r="BD18" s="15"/>
      <c r="BE18" s="15"/>
      <c r="BF18" s="15"/>
      <c r="BG18" s="15"/>
      <c r="BH18" s="15"/>
      <c r="BI18" s="15"/>
    </row>
    <row r="19" spans="3:64" ht="10.5" customHeight="1" x14ac:dyDescent="0.25">
      <c r="D19" s="10"/>
      <c r="E19" s="10"/>
      <c r="F19" s="10"/>
      <c r="G19" s="10"/>
      <c r="H19" s="10"/>
      <c r="I19" s="10"/>
      <c r="J19" s="10"/>
      <c r="K19" s="10"/>
      <c r="L19" s="10"/>
      <c r="M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Z19" s="15"/>
      <c r="BA19" s="15"/>
      <c r="BB19" s="15"/>
      <c r="BC19" s="15"/>
      <c r="BD19" s="15"/>
      <c r="BE19" s="15"/>
      <c r="BF19" s="15"/>
      <c r="BG19" s="15"/>
      <c r="BH19" s="15"/>
      <c r="BI19" s="15"/>
    </row>
    <row r="21" spans="3:64" ht="10.5" customHeight="1" x14ac:dyDescent="0.25">
      <c r="C21" s="11">
        <f>IFERROR(L21/Financials!B2,0)</f>
        <v>0.25</v>
      </c>
      <c r="D21" s="11"/>
      <c r="E21" s="11"/>
      <c r="F21" s="11"/>
      <c r="G21" s="11"/>
      <c r="H21" s="11"/>
      <c r="I21" s="11"/>
      <c r="J21" s="11"/>
      <c r="K21" s="8"/>
      <c r="L21" s="12">
        <f>VLOOKUP(D15,Financials!A2:C9,3,0)-VLOOKUP(Dashboard!D15,Financials!A2:C9,2,0)</f>
        <v>50000</v>
      </c>
      <c r="M21" s="12"/>
      <c r="N21" s="12"/>
      <c r="O21" s="12"/>
      <c r="P21" s="12"/>
      <c r="S21" s="11">
        <f>IFERROR(AB21/Financials!B3,0)</f>
        <v>1.1000000000000001</v>
      </c>
      <c r="T21" s="11"/>
      <c r="U21" s="11"/>
      <c r="V21" s="11"/>
      <c r="W21" s="11"/>
      <c r="X21" s="11"/>
      <c r="Y21" s="11"/>
      <c r="Z21" s="11"/>
      <c r="AA21" s="8"/>
      <c r="AB21" s="12">
        <f>VLOOKUP(T15,Financials!A2:C9,3,0)-VLOOKUP(Dashboard!T15,Financials!A2:C9,2,0)</f>
        <v>55000</v>
      </c>
      <c r="AC21" s="12"/>
      <c r="AD21" s="12"/>
      <c r="AE21" s="12"/>
      <c r="AF21" s="12"/>
      <c r="AI21" s="11">
        <f>IFERROR(AR21/Financials!B4,0)</f>
        <v>0.36666666666666664</v>
      </c>
      <c r="AJ21" s="11"/>
      <c r="AK21" s="11"/>
      <c r="AL21" s="11"/>
      <c r="AM21" s="11"/>
      <c r="AN21" s="11"/>
      <c r="AO21" s="11"/>
      <c r="AP21" s="11"/>
      <c r="AQ21" s="8"/>
      <c r="AR21" s="12">
        <f>VLOOKUP(AJ15,Financials!A2:C9,3,0)-VLOOKUP(Dashboard!AJ15,Financials!A2:C9,2,0)</f>
        <v>55000</v>
      </c>
      <c r="AS21" s="12"/>
      <c r="AT21" s="12"/>
      <c r="AU21" s="12"/>
      <c r="AV21" s="12"/>
      <c r="AY21" s="11">
        <f>IFERROR(BH21/Financials!B5,0)</f>
        <v>9.3333333333333268E-2</v>
      </c>
      <c r="AZ21" s="11"/>
      <c r="BA21" s="11"/>
      <c r="BB21" s="11"/>
      <c r="BC21" s="11"/>
      <c r="BD21" s="11"/>
      <c r="BE21" s="11"/>
      <c r="BF21" s="11"/>
      <c r="BG21" s="8"/>
      <c r="BH21" s="12">
        <f>VLOOKUP(AZ15,Financials!A2:C9,3,0)-VLOOKUP(Dashboard!AZ15,Financials!A2:C9,2,0)</f>
        <v>6.9999999999999951E-2</v>
      </c>
      <c r="BI21" s="12"/>
      <c r="BJ21" s="12"/>
      <c r="BK21" s="12"/>
      <c r="BL21" s="12"/>
    </row>
    <row r="22" spans="3:64" ht="10.5" customHeight="1" x14ac:dyDescent="0.25">
      <c r="C22" s="11"/>
      <c r="D22" s="11"/>
      <c r="E22" s="11"/>
      <c r="F22" s="11"/>
      <c r="G22" s="11"/>
      <c r="H22" s="11"/>
      <c r="I22" s="11"/>
      <c r="J22" s="11"/>
      <c r="K22" s="8"/>
      <c r="L22" s="12"/>
      <c r="M22" s="12"/>
      <c r="N22" s="12"/>
      <c r="O22" s="12"/>
      <c r="P22" s="12"/>
      <c r="S22" s="11"/>
      <c r="T22" s="11"/>
      <c r="U22" s="11"/>
      <c r="V22" s="11"/>
      <c r="W22" s="11"/>
      <c r="X22" s="11"/>
      <c r="Y22" s="11"/>
      <c r="Z22" s="11"/>
      <c r="AA22" s="8"/>
      <c r="AB22" s="12"/>
      <c r="AC22" s="12"/>
      <c r="AD22" s="12"/>
      <c r="AE22" s="12"/>
      <c r="AF22" s="12"/>
      <c r="AI22" s="11"/>
      <c r="AJ22" s="11"/>
      <c r="AK22" s="11"/>
      <c r="AL22" s="11"/>
      <c r="AM22" s="11"/>
      <c r="AN22" s="11"/>
      <c r="AO22" s="11"/>
      <c r="AP22" s="11"/>
      <c r="AQ22" s="8"/>
      <c r="AR22" s="12"/>
      <c r="AS22" s="12"/>
      <c r="AT22" s="12"/>
      <c r="AU22" s="12"/>
      <c r="AV22" s="12"/>
      <c r="AY22" s="11"/>
      <c r="AZ22" s="11"/>
      <c r="BA22" s="11"/>
      <c r="BB22" s="11"/>
      <c r="BC22" s="11"/>
      <c r="BD22" s="11"/>
      <c r="BE22" s="11"/>
      <c r="BF22" s="11"/>
      <c r="BG22" s="8"/>
      <c r="BH22" s="12"/>
      <c r="BI22" s="12"/>
      <c r="BJ22" s="12"/>
      <c r="BK22" s="12"/>
      <c r="BL22" s="12"/>
    </row>
    <row r="23" spans="3:64" ht="10.5" customHeight="1" x14ac:dyDescent="0.25">
      <c r="C23" s="13" t="s">
        <v>10</v>
      </c>
      <c r="D23" s="14"/>
      <c r="E23" s="14"/>
      <c r="F23" s="14"/>
      <c r="G23" s="14"/>
      <c r="H23" s="14"/>
      <c r="I23" s="13" t="s">
        <v>9</v>
      </c>
      <c r="J23" s="14"/>
      <c r="K23" s="14"/>
      <c r="L23" s="14"/>
      <c r="M23" s="14"/>
      <c r="N23" s="14"/>
      <c r="O23" s="14"/>
      <c r="P23" s="14"/>
      <c r="S23" s="13" t="s">
        <v>10</v>
      </c>
      <c r="T23" s="14"/>
      <c r="U23" s="14"/>
      <c r="V23" s="14"/>
      <c r="W23" s="14"/>
      <c r="X23" s="14"/>
      <c r="Y23" s="13" t="s">
        <v>9</v>
      </c>
      <c r="Z23" s="14"/>
      <c r="AA23" s="14"/>
      <c r="AB23" s="14"/>
      <c r="AC23" s="14"/>
      <c r="AD23" s="14"/>
      <c r="AE23" s="14"/>
      <c r="AF23" s="14"/>
      <c r="AI23" s="13" t="s">
        <v>10</v>
      </c>
      <c r="AJ23" s="14"/>
      <c r="AK23" s="14"/>
      <c r="AL23" s="14"/>
      <c r="AM23" s="14"/>
      <c r="AN23" s="14"/>
      <c r="AO23" s="13" t="s">
        <v>9</v>
      </c>
      <c r="AP23" s="14"/>
      <c r="AQ23" s="14"/>
      <c r="AR23" s="14"/>
      <c r="AS23" s="14"/>
      <c r="AT23" s="14"/>
      <c r="AU23" s="14"/>
      <c r="AV23" s="14"/>
      <c r="AY23" s="13" t="s">
        <v>10</v>
      </c>
      <c r="AZ23" s="14"/>
      <c r="BA23" s="14"/>
      <c r="BB23" s="14"/>
      <c r="BC23" s="14"/>
      <c r="BD23" s="14"/>
      <c r="BE23" s="13" t="s">
        <v>9</v>
      </c>
      <c r="BF23" s="14"/>
      <c r="BG23" s="14"/>
      <c r="BH23" s="14"/>
      <c r="BI23" s="14"/>
      <c r="BJ23" s="14"/>
      <c r="BK23" s="14"/>
      <c r="BL23" s="14"/>
    </row>
    <row r="26" spans="3:64" ht="10.5" customHeight="1" x14ac:dyDescent="0.25">
      <c r="D26" s="9" t="s">
        <v>5</v>
      </c>
      <c r="E26" s="9"/>
      <c r="F26" s="9"/>
      <c r="G26" s="9"/>
      <c r="H26" s="9"/>
      <c r="I26" s="9"/>
      <c r="J26" s="9"/>
      <c r="K26" s="9"/>
      <c r="L26" s="9"/>
      <c r="M26" s="9"/>
      <c r="T26" s="9" t="s">
        <v>6</v>
      </c>
      <c r="U26" s="9"/>
      <c r="V26" s="9"/>
      <c r="W26" s="9"/>
      <c r="X26" s="9"/>
      <c r="Y26" s="9"/>
      <c r="Z26" s="9"/>
      <c r="AA26" s="9"/>
      <c r="AB26" s="9"/>
      <c r="AC26" s="9"/>
      <c r="AJ26" s="9" t="s">
        <v>7</v>
      </c>
      <c r="AK26" s="9"/>
      <c r="AL26" s="9"/>
      <c r="AM26" s="9"/>
      <c r="AN26" s="9"/>
      <c r="AO26" s="9"/>
      <c r="AP26" s="9"/>
      <c r="AQ26" s="9"/>
      <c r="AR26" s="9"/>
      <c r="AS26" s="9"/>
      <c r="AZ26" s="9" t="s">
        <v>8</v>
      </c>
      <c r="BA26" s="9"/>
      <c r="BB26" s="9"/>
      <c r="BC26" s="9"/>
      <c r="BD26" s="9"/>
      <c r="BE26" s="9"/>
      <c r="BF26" s="9"/>
      <c r="BG26" s="9"/>
      <c r="BH26" s="9"/>
      <c r="BI26" s="9"/>
    </row>
    <row r="27" spans="3:64" ht="10.5" customHeight="1" x14ac:dyDescent="0.25">
      <c r="D27" s="9"/>
      <c r="E27" s="9"/>
      <c r="F27" s="9"/>
      <c r="G27" s="9"/>
      <c r="H27" s="9"/>
      <c r="I27" s="9"/>
      <c r="J27" s="9"/>
      <c r="K27" s="9"/>
      <c r="L27" s="9"/>
      <c r="M27" s="9"/>
      <c r="T27" s="9"/>
      <c r="U27" s="9"/>
      <c r="V27" s="9"/>
      <c r="W27" s="9"/>
      <c r="X27" s="9"/>
      <c r="Y27" s="9"/>
      <c r="Z27" s="9"/>
      <c r="AA27" s="9"/>
      <c r="AB27" s="9"/>
      <c r="AC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Z27" s="9"/>
      <c r="BA27" s="9"/>
      <c r="BB27" s="9"/>
      <c r="BC27" s="9"/>
      <c r="BD27" s="9"/>
      <c r="BE27" s="9"/>
      <c r="BF27" s="9"/>
      <c r="BG27" s="9"/>
      <c r="BH27" s="9"/>
      <c r="BI27" s="9"/>
    </row>
    <row r="28" spans="3:64" ht="10.5" customHeight="1" x14ac:dyDescent="0.35">
      <c r="D28" s="7"/>
      <c r="E28" s="7"/>
      <c r="F28" s="7"/>
      <c r="G28" s="7"/>
      <c r="H28" s="7"/>
      <c r="I28" s="7"/>
      <c r="J28" s="7"/>
      <c r="K28" s="7"/>
      <c r="L28" s="7"/>
      <c r="M28" s="7"/>
      <c r="T28" s="7"/>
      <c r="U28" s="7"/>
      <c r="V28" s="7"/>
      <c r="W28" s="7"/>
      <c r="X28" s="7"/>
      <c r="Y28" s="7"/>
      <c r="Z28" s="7"/>
      <c r="AA28" s="7"/>
      <c r="AB28" s="7"/>
      <c r="AC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3:64" ht="10.5" customHeight="1" x14ac:dyDescent="0.25">
      <c r="D29" s="10">
        <f>VLOOKUP(D26,Financials!A2:C9,3,0)</f>
        <v>70000</v>
      </c>
      <c r="E29" s="10"/>
      <c r="F29" s="10"/>
      <c r="G29" s="10"/>
      <c r="H29" s="10"/>
      <c r="I29" s="10"/>
      <c r="J29" s="10"/>
      <c r="K29" s="10"/>
      <c r="L29" s="10"/>
      <c r="M29" s="10"/>
      <c r="T29" s="10">
        <f>VLOOKUP(T26,Financials!A2:C9,3,0)</f>
        <v>135000</v>
      </c>
      <c r="U29" s="10"/>
      <c r="V29" s="10"/>
      <c r="W29" s="10"/>
      <c r="X29" s="10"/>
      <c r="Y29" s="10"/>
      <c r="Z29" s="10"/>
      <c r="AA29" s="10"/>
      <c r="AB29" s="10"/>
      <c r="AC29" s="10"/>
      <c r="AJ29" s="10">
        <f>VLOOKUP(AJ26,Financials!A2:C9,3,0)</f>
        <v>42000</v>
      </c>
      <c r="AK29" s="10"/>
      <c r="AL29" s="10"/>
      <c r="AM29" s="10"/>
      <c r="AN29" s="10"/>
      <c r="AO29" s="10"/>
      <c r="AP29" s="10"/>
      <c r="AQ29" s="10"/>
      <c r="AR29" s="10"/>
      <c r="AS29" s="10"/>
      <c r="AZ29" s="10">
        <f>VLOOKUP(AZ26,Financials!A2:C9,3,0)</f>
        <v>577000</v>
      </c>
      <c r="BA29" s="10"/>
      <c r="BB29" s="10"/>
      <c r="BC29" s="10"/>
      <c r="BD29" s="10"/>
      <c r="BE29" s="10"/>
      <c r="BF29" s="10"/>
      <c r="BG29" s="10"/>
      <c r="BH29" s="10"/>
      <c r="BI29" s="10"/>
    </row>
    <row r="30" spans="3:64" ht="10.5" customHeight="1" x14ac:dyDescent="0.25">
      <c r="D30" s="10"/>
      <c r="E30" s="10"/>
      <c r="F30" s="10"/>
      <c r="G30" s="10"/>
      <c r="H30" s="10"/>
      <c r="I30" s="10"/>
      <c r="J30" s="10"/>
      <c r="K30" s="10"/>
      <c r="L30" s="10"/>
      <c r="M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</row>
    <row r="32" spans="3:64" ht="10.5" customHeight="1" x14ac:dyDescent="0.25">
      <c r="C32" s="11">
        <f>IFERROR(L32/Financials!B6,0)</f>
        <v>0.55555555555555558</v>
      </c>
      <c r="D32" s="11"/>
      <c r="E32" s="11"/>
      <c r="F32" s="11"/>
      <c r="G32" s="11"/>
      <c r="H32" s="11"/>
      <c r="I32" s="11"/>
      <c r="J32" s="11"/>
      <c r="K32" s="8"/>
      <c r="L32" s="12">
        <f>VLOOKUP(D26,Financials!A2:C9,3,0)-VLOOKUP(Dashboard!D26,Financials!A2:C9,2,0)</f>
        <v>25000</v>
      </c>
      <c r="M32" s="12"/>
      <c r="N32" s="12"/>
      <c r="O32" s="12"/>
      <c r="P32" s="12"/>
      <c r="S32" s="11">
        <f>IFERROR(AB32/Financials!B7,0)</f>
        <v>0.2857142857142857</v>
      </c>
      <c r="T32" s="11"/>
      <c r="U32" s="11"/>
      <c r="V32" s="11"/>
      <c r="W32" s="11"/>
      <c r="X32" s="11"/>
      <c r="Y32" s="11"/>
      <c r="Z32" s="11"/>
      <c r="AA32" s="8"/>
      <c r="AB32" s="12">
        <f>VLOOKUP(T26,Financials!A2:C9,3,0)-VLOOKUP(Dashboard!T26,Financials!A2:C9,2,0)</f>
        <v>30000</v>
      </c>
      <c r="AC32" s="12"/>
      <c r="AD32" s="12"/>
      <c r="AE32" s="12"/>
      <c r="AF32" s="12"/>
      <c r="AI32" s="11">
        <f>IFERROR(AR32/Financials!B8,0)</f>
        <v>-0.25</v>
      </c>
      <c r="AJ32" s="11"/>
      <c r="AK32" s="11"/>
      <c r="AL32" s="11"/>
      <c r="AM32" s="11"/>
      <c r="AN32" s="11"/>
      <c r="AO32" s="11"/>
      <c r="AP32" s="11"/>
      <c r="AQ32" s="8"/>
      <c r="AR32" s="12">
        <f>VLOOKUP(AJ26,Financials!A2:C9,3,0)-VLOOKUP(Dashboard!AJ26,Financials!A2:C9,2,0)</f>
        <v>-14000</v>
      </c>
      <c r="AS32" s="12"/>
      <c r="AT32" s="12"/>
      <c r="AU32" s="12"/>
      <c r="AV32" s="12"/>
      <c r="AY32" s="11">
        <f>IFERROR(BH32/Financials!B9,0)</f>
        <v>7.8504672897196259E-2</v>
      </c>
      <c r="AZ32" s="11"/>
      <c r="BA32" s="11"/>
      <c r="BB32" s="11"/>
      <c r="BC32" s="11"/>
      <c r="BD32" s="11"/>
      <c r="BE32" s="11"/>
      <c r="BF32" s="11"/>
      <c r="BG32" s="8"/>
      <c r="BH32" s="12">
        <f>VLOOKUP(AZ26,Financials!A2:C9,3,0)-VLOOKUP(Dashboard!AZ26,Financials!A2:C9,2,0)</f>
        <v>42000</v>
      </c>
      <c r="BI32" s="12"/>
      <c r="BJ32" s="12"/>
      <c r="BK32" s="12"/>
      <c r="BL32" s="12"/>
    </row>
    <row r="33" spans="3:64" ht="10.5" customHeight="1" x14ac:dyDescent="0.25">
      <c r="C33" s="11"/>
      <c r="D33" s="11"/>
      <c r="E33" s="11"/>
      <c r="F33" s="11"/>
      <c r="G33" s="11"/>
      <c r="H33" s="11"/>
      <c r="I33" s="11"/>
      <c r="J33" s="11"/>
      <c r="K33" s="8"/>
      <c r="L33" s="12"/>
      <c r="M33" s="12"/>
      <c r="N33" s="12"/>
      <c r="O33" s="12"/>
      <c r="P33" s="12"/>
      <c r="S33" s="11"/>
      <c r="T33" s="11"/>
      <c r="U33" s="11"/>
      <c r="V33" s="11"/>
      <c r="W33" s="11"/>
      <c r="X33" s="11"/>
      <c r="Y33" s="11"/>
      <c r="Z33" s="11"/>
      <c r="AA33" s="8"/>
      <c r="AB33" s="12"/>
      <c r="AC33" s="12"/>
      <c r="AD33" s="12"/>
      <c r="AE33" s="12"/>
      <c r="AF33" s="12"/>
      <c r="AI33" s="11"/>
      <c r="AJ33" s="11"/>
      <c r="AK33" s="11"/>
      <c r="AL33" s="11"/>
      <c r="AM33" s="11"/>
      <c r="AN33" s="11"/>
      <c r="AO33" s="11"/>
      <c r="AP33" s="11"/>
      <c r="AQ33" s="8"/>
      <c r="AR33" s="12"/>
      <c r="AS33" s="12"/>
      <c r="AT33" s="12"/>
      <c r="AU33" s="12"/>
      <c r="AV33" s="12"/>
      <c r="AY33" s="11"/>
      <c r="AZ33" s="11"/>
      <c r="BA33" s="11"/>
      <c r="BB33" s="11"/>
      <c r="BC33" s="11"/>
      <c r="BD33" s="11"/>
      <c r="BE33" s="11"/>
      <c r="BF33" s="11"/>
      <c r="BG33" s="8"/>
      <c r="BH33" s="12"/>
      <c r="BI33" s="12"/>
      <c r="BJ33" s="12"/>
      <c r="BK33" s="12"/>
      <c r="BL33" s="12"/>
    </row>
    <row r="34" spans="3:64" ht="10.5" customHeight="1" x14ac:dyDescent="0.25">
      <c r="C34" s="13" t="s">
        <v>10</v>
      </c>
      <c r="D34" s="14"/>
      <c r="E34" s="14"/>
      <c r="F34" s="14"/>
      <c r="G34" s="14"/>
      <c r="H34" s="14"/>
      <c r="I34" s="13" t="s">
        <v>9</v>
      </c>
      <c r="J34" s="14"/>
      <c r="K34" s="14"/>
      <c r="L34" s="14"/>
      <c r="M34" s="14"/>
      <c r="N34" s="14"/>
      <c r="O34" s="14"/>
      <c r="P34" s="14"/>
      <c r="S34" s="13" t="s">
        <v>10</v>
      </c>
      <c r="T34" s="14"/>
      <c r="U34" s="14"/>
      <c r="V34" s="14"/>
      <c r="W34" s="14"/>
      <c r="X34" s="14"/>
      <c r="Y34" s="13" t="s">
        <v>9</v>
      </c>
      <c r="Z34" s="14"/>
      <c r="AA34" s="14"/>
      <c r="AB34" s="14"/>
      <c r="AC34" s="14"/>
      <c r="AD34" s="14"/>
      <c r="AE34" s="14"/>
      <c r="AF34" s="14"/>
      <c r="AI34" s="13" t="s">
        <v>10</v>
      </c>
      <c r="AJ34" s="14"/>
      <c r="AK34" s="14"/>
      <c r="AL34" s="14"/>
      <c r="AM34" s="14"/>
      <c r="AN34" s="14"/>
      <c r="AO34" s="13" t="s">
        <v>9</v>
      </c>
      <c r="AP34" s="14"/>
      <c r="AQ34" s="14"/>
      <c r="AR34" s="14"/>
      <c r="AS34" s="14"/>
      <c r="AT34" s="14"/>
      <c r="AU34" s="14"/>
      <c r="AV34" s="14"/>
      <c r="AY34" s="13" t="s">
        <v>10</v>
      </c>
      <c r="AZ34" s="14"/>
      <c r="BA34" s="14"/>
      <c r="BB34" s="14"/>
      <c r="BC34" s="14"/>
      <c r="BD34" s="14"/>
      <c r="BE34" s="13" t="s">
        <v>9</v>
      </c>
      <c r="BF34" s="14"/>
      <c r="BG34" s="14"/>
      <c r="BH34" s="14"/>
      <c r="BI34" s="14"/>
      <c r="BJ34" s="14"/>
      <c r="BK34" s="14"/>
      <c r="BL34" s="14"/>
    </row>
  </sheetData>
  <mergeCells count="48">
    <mergeCell ref="AY34:BD34"/>
    <mergeCell ref="BE34:BL34"/>
    <mergeCell ref="AZ26:BI27"/>
    <mergeCell ref="AZ29:BI30"/>
    <mergeCell ref="AY32:BF33"/>
    <mergeCell ref="BH32:BL33"/>
    <mergeCell ref="T29:AC30"/>
    <mergeCell ref="S32:Z33"/>
    <mergeCell ref="AB32:AF33"/>
    <mergeCell ref="S34:X34"/>
    <mergeCell ref="Y34:AF34"/>
    <mergeCell ref="AJ29:AS30"/>
    <mergeCell ref="AI32:AP33"/>
    <mergeCell ref="AR32:AV33"/>
    <mergeCell ref="AI34:AN34"/>
    <mergeCell ref="AO34:AV34"/>
    <mergeCell ref="D29:M30"/>
    <mergeCell ref="C32:J33"/>
    <mergeCell ref="L32:P33"/>
    <mergeCell ref="AZ15:BI16"/>
    <mergeCell ref="AZ18:BI19"/>
    <mergeCell ref="AY21:BF22"/>
    <mergeCell ref="BH21:BL22"/>
    <mergeCell ref="AY23:BD23"/>
    <mergeCell ref="BE23:BL23"/>
    <mergeCell ref="AJ15:AS16"/>
    <mergeCell ref="AJ18:AS19"/>
    <mergeCell ref="AI21:AP22"/>
    <mergeCell ref="AR21:AV22"/>
    <mergeCell ref="AI23:AN23"/>
    <mergeCell ref="AO23:AV23"/>
    <mergeCell ref="AJ26:AS27"/>
    <mergeCell ref="T15:AC16"/>
    <mergeCell ref="T18:AC19"/>
    <mergeCell ref="S21:Z22"/>
    <mergeCell ref="AB21:AF22"/>
    <mergeCell ref="C34:H34"/>
    <mergeCell ref="I34:P34"/>
    <mergeCell ref="S23:X23"/>
    <mergeCell ref="Y23:AF23"/>
    <mergeCell ref="T26:AC27"/>
    <mergeCell ref="D15:M16"/>
    <mergeCell ref="D18:M19"/>
    <mergeCell ref="C21:J22"/>
    <mergeCell ref="L21:P22"/>
    <mergeCell ref="C23:H23"/>
    <mergeCell ref="I23:P23"/>
    <mergeCell ref="D26:M27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7761975-510E-454F-BD2D-0A4F7424919A}">
          <x14:formula1>
            <xm:f>Financials!$A$2:$A$9</xm:f>
          </x14:formula1>
          <xm:sqref>D15:M16 T15:AC16 AJ15:AS16 AZ15:BI16 D26:M27 T26:AC27 AJ26:AS27 AZ26:BI27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Financials</vt:lpstr>
      <vt:lpstr>Dashboard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oluwaseun Adeyemi</dc:creator>
  <cp:lastModifiedBy>oluwaseun Adeyemi</cp:lastModifiedBy>
  <dcterms:created xsi:type="dcterms:W3CDTF">2025-06-21T16:23:18Z</dcterms:created>
  <dcterms:modified xsi:type="dcterms:W3CDTF">2025-07-29T00:02:42Z</dcterms:modified>
</cp:coreProperties>
</file>