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eye\Documents\My portfolio\Data used for practice\"/>
    </mc:Choice>
  </mc:AlternateContent>
  <xr:revisionPtr revIDLastSave="0" documentId="13_ncr:40009_{3AE25F0A-3A1B-4D27-B01A-2A403744B198}" xr6:coauthVersionLast="47" xr6:coauthVersionMax="47" xr10:uidLastSave="{00000000-0000-0000-0000-000000000000}"/>
  <bookViews>
    <workbookView xWindow="-108" yWindow="-108" windowWidth="23256" windowHeight="13176" activeTab="3"/>
  </bookViews>
  <sheets>
    <sheet name="Pivot Table" sheetId="3" r:id="rId1"/>
    <sheet name="Sheet3" sheetId="4" r:id="rId2"/>
    <sheet name="Prices" sheetId="1" r:id="rId3"/>
    <sheet name="Dashboard" sheetId="2" r:id="rId4"/>
  </sheets>
  <definedNames>
    <definedName name="_xlnm._FilterDatabase" localSheetId="2" hidden="1">Prices!$A$1:$H$156</definedName>
    <definedName name="_xlchart.v5.0" hidden="1">Dashboard!$A$1</definedName>
    <definedName name="_xlchart.v5.1" hidden="1">Dashboard!$A$1</definedName>
    <definedName name="Slicer_Cup_Equivalent_Unit">#N/A</definedName>
    <definedName name="Slicer_Form">#N/A</definedName>
    <definedName name="Slicer_Form1">#N/A</definedName>
  </definedNames>
  <calcPr calcId="0"/>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alcChain>
</file>

<file path=xl/sharedStrings.xml><?xml version="1.0" encoding="utf-8"?>
<sst xmlns="http://schemas.openxmlformats.org/spreadsheetml/2006/main" count="687" uniqueCount="149">
  <si>
    <t>Item</t>
  </si>
  <si>
    <t>Form</t>
  </si>
  <si>
    <t>RetailPrice</t>
  </si>
  <si>
    <t>Retail Price Unit</t>
  </si>
  <si>
    <t>Yield</t>
  </si>
  <si>
    <t>Cup Equivalent Size</t>
  </si>
  <si>
    <t>Cup Equivalent Unit</t>
  </si>
  <si>
    <t>Cup Equivalent Price</t>
  </si>
  <si>
    <t>Acorn squash</t>
  </si>
  <si>
    <t>Fresh</t>
  </si>
  <si>
    <t>per pound</t>
  </si>
  <si>
    <t>pounds</t>
  </si>
  <si>
    <t>Apples</t>
  </si>
  <si>
    <t>Apples, applesauce</t>
  </si>
  <si>
    <t>Canned</t>
  </si>
  <si>
    <t>Apples, frozen concentrate</t>
  </si>
  <si>
    <t>Juice</t>
  </si>
  <si>
    <t>per pint</t>
  </si>
  <si>
    <t>fluid ounces</t>
  </si>
  <si>
    <t>Apples, ready-to-drink</t>
  </si>
  <si>
    <t>Apricots</t>
  </si>
  <si>
    <t>Dried</t>
  </si>
  <si>
    <t>Apricots, packed in juice</t>
  </si>
  <si>
    <t>Apricots, packed in syrup or water</t>
  </si>
  <si>
    <t>Artichoke</t>
  </si>
  <si>
    <t>Asparagus</t>
  </si>
  <si>
    <t>Frozen</t>
  </si>
  <si>
    <t>Avocados</t>
  </si>
  <si>
    <t>Bananas</t>
  </si>
  <si>
    <t>Beets</t>
  </si>
  <si>
    <t>Berries, mixed</t>
  </si>
  <si>
    <t>Black beans</t>
  </si>
  <si>
    <t>Blackberries</t>
  </si>
  <si>
    <t>Blackeye peas</t>
  </si>
  <si>
    <t>Blueberries</t>
  </si>
  <si>
    <t>Broccoli</t>
  </si>
  <si>
    <t>Broccoli florets</t>
  </si>
  <si>
    <t>Broccoli heads</t>
  </si>
  <si>
    <t>Brussels sprouts</t>
  </si>
  <si>
    <t>Butternut squash</t>
  </si>
  <si>
    <t>Cabbage, green</t>
  </si>
  <si>
    <t>Cabbage, red</t>
  </si>
  <si>
    <t>Cabbage, sauerkraut</t>
  </si>
  <si>
    <t>Cantaloupe</t>
  </si>
  <si>
    <t>Carrots</t>
  </si>
  <si>
    <t>Carrots, baby</t>
  </si>
  <si>
    <t>Carrots, cooked whole</t>
  </si>
  <si>
    <t>Carrots, raw whole</t>
  </si>
  <si>
    <t>Cauliflower</t>
  </si>
  <si>
    <t>Cauliflower florets</t>
  </si>
  <si>
    <t>Cauliflower heads</t>
  </si>
  <si>
    <t>Celery sticks</t>
  </si>
  <si>
    <t>Celery, trimmed bunches</t>
  </si>
  <si>
    <t>Cherries</t>
  </si>
  <si>
    <t>Cherries, packed in syrup or water</t>
  </si>
  <si>
    <t>Clementines</t>
  </si>
  <si>
    <t>Collard greens</t>
  </si>
  <si>
    <t>Corn</t>
  </si>
  <si>
    <t>Cranberries</t>
  </si>
  <si>
    <t>Cucumbers with peel</t>
  </si>
  <si>
    <t>Cucumbers without peel</t>
  </si>
  <si>
    <t>Dates</t>
  </si>
  <si>
    <t>Figs</t>
  </si>
  <si>
    <t>Fruit cocktail, packed in juice</t>
  </si>
  <si>
    <t>Fruit cocktail, packed in syrup or water</t>
  </si>
  <si>
    <t>Grapefruit</t>
  </si>
  <si>
    <t>Grapefruit, ready-to-drink</t>
  </si>
  <si>
    <t>Grapes</t>
  </si>
  <si>
    <t>Grapes (raisins)</t>
  </si>
  <si>
    <t>Grapes, frozen concentrate</t>
  </si>
  <si>
    <t>Grapes, ready-to-drink</t>
  </si>
  <si>
    <t>Great northern beans</t>
  </si>
  <si>
    <t>Green beans</t>
  </si>
  <si>
    <t>Green peas</t>
  </si>
  <si>
    <t>Green peppers</t>
  </si>
  <si>
    <t>Honeydew</t>
  </si>
  <si>
    <t>Kale</t>
  </si>
  <si>
    <t>Kidney beans</t>
  </si>
  <si>
    <t>Kiwi</t>
  </si>
  <si>
    <t>Lentils</t>
  </si>
  <si>
    <t>Lettuce, iceberg</t>
  </si>
  <si>
    <t>Lettuce, romaine, heads</t>
  </si>
  <si>
    <t>Lettuce, romaine, hearts</t>
  </si>
  <si>
    <t>Lima beans</t>
  </si>
  <si>
    <t>Mangoes</t>
  </si>
  <si>
    <t>Mixed vegetables, broccoli, cauliflower, carrots</t>
  </si>
  <si>
    <t>Mixed vegetables, peas &amp; carrots</t>
  </si>
  <si>
    <t>Mixed vegetables, peas, corn, green beans</t>
  </si>
  <si>
    <t>Mushrooms, sliced</t>
  </si>
  <si>
    <t>Mushrooms, whole</t>
  </si>
  <si>
    <t>Mustard greens</t>
  </si>
  <si>
    <t>Navy beans</t>
  </si>
  <si>
    <t>Nectarines</t>
  </si>
  <si>
    <t>Okra</t>
  </si>
  <si>
    <t>Olives</t>
  </si>
  <si>
    <t>Onions</t>
  </si>
  <si>
    <t>Oranges</t>
  </si>
  <si>
    <t>Oranges, frozen concentrate</t>
  </si>
  <si>
    <t>Oranges, ready-to-drink</t>
  </si>
  <si>
    <t>Papaya</t>
  </si>
  <si>
    <t>Peaches</t>
  </si>
  <si>
    <t>Peaches, packed in juice</t>
  </si>
  <si>
    <t>Peaches, packed in syrup or water</t>
  </si>
  <si>
    <t>Pears</t>
  </si>
  <si>
    <t>Pears, packed in juice</t>
  </si>
  <si>
    <t>Pears, packed in syrup or water</t>
  </si>
  <si>
    <t>Pineapple</t>
  </si>
  <si>
    <t>Pineapple, frozen concentrate</t>
  </si>
  <si>
    <t>Pineapple, packed in juice</t>
  </si>
  <si>
    <t>Pineapple, packed in syrup or water</t>
  </si>
  <si>
    <t>Pineapple, ready-to-drink</t>
  </si>
  <si>
    <t>Pinto beans</t>
  </si>
  <si>
    <t>Plum</t>
  </si>
  <si>
    <t>Plum (prune), ready-to-drink</t>
  </si>
  <si>
    <t>Plum (prunes)</t>
  </si>
  <si>
    <t>Pomegranate</t>
  </si>
  <si>
    <t>Pomegranate, ready-to-drink</t>
  </si>
  <si>
    <t>Potatoes</t>
  </si>
  <si>
    <t>Potatoes, french fries</t>
  </si>
  <si>
    <t>Pumpkin</t>
  </si>
  <si>
    <t>Radish</t>
  </si>
  <si>
    <t>Raspberries</t>
  </si>
  <si>
    <t>Red peppers</t>
  </si>
  <si>
    <t>Spinach</t>
  </si>
  <si>
    <t>Spinach, boiled</t>
  </si>
  <si>
    <t>Spinach, eaten raw</t>
  </si>
  <si>
    <t>Strawberries</t>
  </si>
  <si>
    <t>Sweet potatoes</t>
  </si>
  <si>
    <t>Tomatoes</t>
  </si>
  <si>
    <t>Tomatoes, grape &amp; cherry</t>
  </si>
  <si>
    <t>Tomatoes, large round</t>
  </si>
  <si>
    <t>Tomatoes, roma &amp; plum</t>
  </si>
  <si>
    <t>Turnip greens</t>
  </si>
  <si>
    <t>Watermelon</t>
  </si>
  <si>
    <t>Zucchini</t>
  </si>
  <si>
    <t>Yield of the retail Price</t>
  </si>
  <si>
    <t xml:space="preserve">Yield per cup price </t>
  </si>
  <si>
    <t>Row Labels</t>
  </si>
  <si>
    <t>Grand Total</t>
  </si>
  <si>
    <t>Count of Retail Price Unit</t>
  </si>
  <si>
    <t>Sum of RetailPrice</t>
  </si>
  <si>
    <t xml:space="preserve">Sum of the retailed Prices for Each products </t>
  </si>
  <si>
    <t xml:space="preserve">Sum of Yield per cup price </t>
  </si>
  <si>
    <t>Column Labels</t>
  </si>
  <si>
    <t>Sum of Yield</t>
  </si>
  <si>
    <t>FRUITS AND VEGETABLE PRICES IN US</t>
  </si>
  <si>
    <t>Sum of Cup Equivalent Price</t>
  </si>
  <si>
    <t>Sum of Yield of the retail Price</t>
  </si>
  <si>
    <t xml:space="preserve">Average of Yield per cup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</si>
</sst>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ADLaM Display"/>
    </font>
    <font>
      <sz val="48"/>
      <color theme="1"/>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style="thin">
        <color theme="4"/>
      </bottom>
      <diagonal/>
    </border>
    <border>
      <left/>
      <right/>
      <top style="thin">
        <color theme="4"/>
      </top>
      <bottom/>
      <diagonal/>
    </border>
    <border>
      <left/>
      <right/>
      <top/>
      <bottom style="thin">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33" borderId="0" xfId="0" applyFill="1"/>
    <xf numFmtId="0" fontId="0" fillId="33" borderId="0" xfId="0" applyFill="1" applyBorder="1"/>
    <xf numFmtId="0" fontId="0" fillId="33" borderId="12" xfId="0" applyFill="1" applyBorder="1"/>
    <xf numFmtId="0" fontId="0" fillId="33" borderId="13" xfId="0" applyFill="1" applyBorder="1"/>
    <xf numFmtId="0" fontId="0" fillId="33" borderId="14" xfId="0" applyFill="1" applyBorder="1"/>
    <xf numFmtId="0" fontId="0" fillId="33" borderId="15" xfId="0" applyFill="1" applyBorder="1"/>
    <xf numFmtId="0" fontId="0" fillId="33" borderId="18" xfId="0" applyFill="1" applyBorder="1"/>
    <xf numFmtId="0" fontId="18" fillId="34" borderId="16" xfId="0" applyFont="1" applyFill="1" applyBorder="1" applyAlignment="1">
      <alignment horizontal="left" indent="21"/>
    </xf>
    <xf numFmtId="0" fontId="18" fillId="34" borderId="17" xfId="0" applyFont="1" applyFill="1" applyBorder="1" applyAlignment="1">
      <alignment horizontal="left" indent="21"/>
    </xf>
    <xf numFmtId="0" fontId="18" fillId="34" borderId="11" xfId="0" applyFont="1" applyFill="1" applyBorder="1" applyAlignment="1">
      <alignment horizontal="left" indent="21"/>
    </xf>
    <xf numFmtId="0" fontId="18" fillId="34" borderId="17" xfId="0" applyFont="1" applyFill="1" applyBorder="1" applyAlignment="1">
      <alignment horizontal="left" indent="22"/>
    </xf>
    <xf numFmtId="0" fontId="19" fillId="34" borderId="10" xfId="0" applyFont="1" applyFill="1" applyBorder="1" applyAlignment="1">
      <alignment horizontal="left" vertical="center" indent="48"/>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0" formatCode="0.000"/>
    </dxf>
    <dxf>
      <numFmt numFmtId="34" formatCode="_(&quot;$&quot;* #,##0.00_);_(&quot;$&quot;* \(#,##0.00\);_(&quot;$&quot;* &quot;-&quot;??_);_(@_)"/>
    </dxf>
    <dxf>
      <numFmt numFmtId="34" formatCode="_(&quot;$&quot;* #,##0.00_);_(&quot;$&quot;* \(#,##0.00\);_(&quot;$&quot;* &quot;-&quot;??_);_(@_)"/>
    </dxf>
    <dxf>
      <numFmt numFmtId="170" formatCode="0.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[Pricess.xlsx]Pivot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Prices For each</a:t>
            </a:r>
            <a:r>
              <a:rPr lang="en-US" baseline="0"/>
              <a:t> Forms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Juice</c:v>
                </c:pt>
                <c:pt idx="1">
                  <c:v>Canned</c:v>
                </c:pt>
                <c:pt idx="2">
                  <c:v>Frozen</c:v>
                </c:pt>
                <c:pt idx="3">
                  <c:v>Dried</c:v>
                </c:pt>
              </c:strCache>
            </c:strRef>
          </c:cat>
          <c:val>
            <c:numRef>
              <c:f>'Pivot Table'!$B$4:$B$8</c:f>
              <c:numCache>
                <c:formatCode>General</c:formatCode>
                <c:ptCount val="4"/>
                <c:pt idx="0">
                  <c:v>12.194100000000001</c:v>
                </c:pt>
                <c:pt idx="1">
                  <c:v>59.970100000000002</c:v>
                </c:pt>
                <c:pt idx="2">
                  <c:v>62.091100000000012</c:v>
                </c:pt>
                <c:pt idx="3">
                  <c:v>69.04849999999999</c:v>
                </c:pt>
              </c:numCache>
            </c:numRef>
          </c:val>
          <c:extLst>
            <c:ext xmlns:c16="http://schemas.microsoft.com/office/drawing/2014/chart" uri="{C3380CC4-5D6E-409C-BE32-E72D297353CC}">
              <c16:uniqueId val="{00000000-2495-4F04-B21A-CAAFF18A4708}"/>
            </c:ext>
          </c:extLst>
        </c:ser>
        <c:dLbls>
          <c:showLegendKey val="0"/>
          <c:showVal val="0"/>
          <c:showCatName val="0"/>
          <c:showSerName val="0"/>
          <c:showPercent val="0"/>
          <c:showBubbleSize val="0"/>
        </c:dLbls>
        <c:gapWidth val="219"/>
        <c:overlap val="-27"/>
        <c:axId val="1154896671"/>
        <c:axId val="1160440047"/>
      </c:barChart>
      <c:catAx>
        <c:axId val="115489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40047"/>
        <c:crosses val="autoZero"/>
        <c:auto val="1"/>
        <c:lblAlgn val="ctr"/>
        <c:lblOffset val="100"/>
        <c:noMultiLvlLbl val="0"/>
      </c:catAx>
      <c:valAx>
        <c:axId val="116044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89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[Pricess.xlsx]Pivot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Yield</a:t>
            </a:r>
            <a:r>
              <a:rPr lang="en-US" baseline="0"/>
              <a:t> Per Cup Equivalent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8597675290588"/>
          <c:y val="0.26328484981044037"/>
          <c:w val="0.65535937472101702"/>
          <c:h val="0.63959572761738115"/>
        </c:manualLayout>
      </c:layout>
      <c:barChart>
        <c:barDir val="col"/>
        <c:grouping val="clustered"/>
        <c:varyColors val="0"/>
        <c:ser>
          <c:idx val="0"/>
          <c:order val="0"/>
          <c:tx>
            <c:strRef>
              <c:f>'Pivot Table'!$B$17:$B$18</c:f>
              <c:strCache>
                <c:ptCount val="1"/>
                <c:pt idx="0">
                  <c:v>fluid ounces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Juice</c:v>
                </c:pt>
                <c:pt idx="1">
                  <c:v>Dried</c:v>
                </c:pt>
                <c:pt idx="2">
                  <c:v>Frozen</c:v>
                </c:pt>
                <c:pt idx="3">
                  <c:v>Canned</c:v>
                </c:pt>
                <c:pt idx="4">
                  <c:v>Fresh</c:v>
                </c:pt>
              </c:strCache>
            </c:strRef>
          </c:cat>
          <c:val>
            <c:numRef>
              <c:f>'Pivot Table'!$B$19:$B$24</c:f>
              <c:numCache>
                <c:formatCode>_("$"* #,##0.00_);_("$"* \(#,##0.00\);_("$"* "-"??_);_(@_)</c:formatCode>
                <c:ptCount val="5"/>
                <c:pt idx="0">
                  <c:v>6.0969000000000015</c:v>
                </c:pt>
              </c:numCache>
            </c:numRef>
          </c:val>
          <c:extLst>
            <c:ext xmlns:c16="http://schemas.microsoft.com/office/drawing/2014/chart" uri="{C3380CC4-5D6E-409C-BE32-E72D297353CC}">
              <c16:uniqueId val="{00000000-422E-492E-847D-2C10BF1EE013}"/>
            </c:ext>
          </c:extLst>
        </c:ser>
        <c:ser>
          <c:idx val="1"/>
          <c:order val="1"/>
          <c:tx>
            <c:strRef>
              <c:f>'Pivot Table'!$C$17:$C$18</c:f>
              <c:strCache>
                <c:ptCount val="1"/>
                <c:pt idx="0">
                  <c:v>pounds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Juice</c:v>
                </c:pt>
                <c:pt idx="1">
                  <c:v>Dried</c:v>
                </c:pt>
                <c:pt idx="2">
                  <c:v>Frozen</c:v>
                </c:pt>
                <c:pt idx="3">
                  <c:v>Canned</c:v>
                </c:pt>
                <c:pt idx="4">
                  <c:v>Fresh</c:v>
                </c:pt>
              </c:strCache>
            </c:strRef>
          </c:cat>
          <c:val>
            <c:numRef>
              <c:f>'Pivot Table'!$C$19:$C$24</c:f>
              <c:numCache>
                <c:formatCode>_("$"* #,##0.00_);_("$"* \(#,##0.00\);_("$"* "-"??_);_(@_)</c:formatCode>
                <c:ptCount val="5"/>
                <c:pt idx="1">
                  <c:v>13.548311399999996</c:v>
                </c:pt>
                <c:pt idx="2">
                  <c:v>21.363705690000003</c:v>
                </c:pt>
                <c:pt idx="3">
                  <c:v>24.771375000000003</c:v>
                </c:pt>
                <c:pt idx="4">
                  <c:v>42.505595850000006</c:v>
                </c:pt>
              </c:numCache>
            </c:numRef>
          </c:val>
          <c:extLst>
            <c:ext xmlns:c16="http://schemas.microsoft.com/office/drawing/2014/chart" uri="{C3380CC4-5D6E-409C-BE32-E72D297353CC}">
              <c16:uniqueId val="{00000003-422E-492E-847D-2C10BF1EE013}"/>
            </c:ext>
          </c:extLst>
        </c:ser>
        <c:dLbls>
          <c:dLblPos val="outEnd"/>
          <c:showLegendKey val="0"/>
          <c:showVal val="1"/>
          <c:showCatName val="0"/>
          <c:showSerName val="0"/>
          <c:showPercent val="0"/>
          <c:showBubbleSize val="0"/>
        </c:dLbls>
        <c:gapWidth val="219"/>
        <c:overlap val="-27"/>
        <c:axId val="1150214719"/>
        <c:axId val="1190890159"/>
      </c:barChart>
      <c:catAx>
        <c:axId val="115021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890159"/>
        <c:crosses val="autoZero"/>
        <c:auto val="1"/>
        <c:lblAlgn val="ctr"/>
        <c:lblOffset val="100"/>
        <c:noMultiLvlLbl val="0"/>
      </c:catAx>
      <c:valAx>
        <c:axId val="119089015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14719"/>
        <c:crosses val="autoZero"/>
        <c:crossBetween val="between"/>
      </c:valAx>
      <c:spPr>
        <a:noFill/>
        <a:ln>
          <a:noFill/>
        </a:ln>
        <a:effectLst/>
      </c:spPr>
    </c:plotArea>
    <c:legend>
      <c:legendPos val="r"/>
      <c:layout>
        <c:manualLayout>
          <c:xMode val="edge"/>
          <c:yMode val="edge"/>
          <c:x val="0.77154195011337867"/>
          <c:y val="0.34678295421405658"/>
          <c:w val="0.21145124716553285"/>
          <c:h val="0.45036927675707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[Pricess.xlsx]Pivot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Yield</a:t>
            </a:r>
            <a:r>
              <a:rPr lang="en-US" baseline="0"/>
              <a:t> per 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cat>
            <c:strRef>
              <c:f>'Pivot Table'!$A$29:$A$34</c:f>
              <c:strCache>
                <c:ptCount val="5"/>
                <c:pt idx="0">
                  <c:v>Juice</c:v>
                </c:pt>
                <c:pt idx="1">
                  <c:v>Frozen</c:v>
                </c:pt>
                <c:pt idx="2">
                  <c:v>Canned</c:v>
                </c:pt>
                <c:pt idx="3">
                  <c:v>Dried</c:v>
                </c:pt>
                <c:pt idx="4">
                  <c:v>Fresh</c:v>
                </c:pt>
              </c:strCache>
            </c:strRef>
          </c:cat>
          <c:val>
            <c:numRef>
              <c:f>'Pivot Table'!$B$29:$B$34</c:f>
              <c:numCache>
                <c:formatCode>General</c:formatCode>
                <c:ptCount val="5"/>
                <c:pt idx="0">
                  <c:v>11</c:v>
                </c:pt>
                <c:pt idx="1">
                  <c:v>23.3277</c:v>
                </c:pt>
                <c:pt idx="2">
                  <c:v>26.549999999999994</c:v>
                </c:pt>
                <c:pt idx="3">
                  <c:v>28.854600000000005</c:v>
                </c:pt>
                <c:pt idx="4">
                  <c:v>53.867399999999989</c:v>
                </c:pt>
              </c:numCache>
            </c:numRef>
          </c:val>
          <c:extLst>
            <c:ext xmlns:c16="http://schemas.microsoft.com/office/drawing/2014/chart" uri="{C3380CC4-5D6E-409C-BE32-E72D297353CC}">
              <c16:uniqueId val="{00000000-D4B1-4207-8966-539F4E037D30}"/>
            </c:ext>
          </c:extLst>
        </c:ser>
        <c:dLbls>
          <c:showLegendKey val="0"/>
          <c:showVal val="0"/>
          <c:showCatName val="0"/>
          <c:showSerName val="0"/>
          <c:showPercent val="0"/>
          <c:showBubbleSize val="0"/>
        </c:dLbls>
        <c:gapWidth val="219"/>
        <c:overlap val="-27"/>
        <c:axId val="1858497167"/>
        <c:axId val="1160430127"/>
      </c:barChart>
      <c:catAx>
        <c:axId val="185849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30127"/>
        <c:crosses val="autoZero"/>
        <c:auto val="1"/>
        <c:lblAlgn val="ctr"/>
        <c:lblOffset val="100"/>
        <c:noMultiLvlLbl val="0"/>
      </c:catAx>
      <c:valAx>
        <c:axId val="116043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9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[Pricess.xlsx]Pivot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Form/</a:t>
            </a:r>
            <a:r>
              <a:rPr lang="en-US" baseline="0"/>
              <a:t> Retail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Table'!$A$50:$A$55</c:f>
              <c:strCache>
                <c:ptCount val="5"/>
                <c:pt idx="0">
                  <c:v>Canned</c:v>
                </c:pt>
                <c:pt idx="1">
                  <c:v>Dried</c:v>
                </c:pt>
                <c:pt idx="2">
                  <c:v>Fresh</c:v>
                </c:pt>
                <c:pt idx="3">
                  <c:v>Frozen</c:v>
                </c:pt>
                <c:pt idx="4">
                  <c:v>Juice</c:v>
                </c:pt>
              </c:strCache>
            </c:strRef>
          </c:cat>
          <c:val>
            <c:numRef>
              <c:f>'Pivot Table'!$B$50:$B$55</c:f>
              <c:numCache>
                <c:formatCode>General</c:formatCode>
                <c:ptCount val="5"/>
                <c:pt idx="0">
                  <c:v>36</c:v>
                </c:pt>
                <c:pt idx="1">
                  <c:v>17</c:v>
                </c:pt>
                <c:pt idx="2">
                  <c:v>66</c:v>
                </c:pt>
                <c:pt idx="3">
                  <c:v>25</c:v>
                </c:pt>
                <c:pt idx="4">
                  <c:v>11</c:v>
                </c:pt>
              </c:numCache>
            </c:numRef>
          </c:val>
          <c:extLst>
            <c:ext xmlns:c16="http://schemas.microsoft.com/office/drawing/2014/chart" uri="{C3380CC4-5D6E-409C-BE32-E72D297353CC}">
              <c16:uniqueId val="{00000000-2F49-4F0C-87AE-FE23052A91B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[Pricess.xlsx]Pivot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Yield</a:t>
            </a:r>
            <a:r>
              <a:rPr lang="en-US" baseline="0"/>
              <a:t> Per Cup Equivalent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8597675290588"/>
          <c:y val="0.26328484981044037"/>
          <c:w val="0.71078563348220514"/>
          <c:h val="0.63959572761738115"/>
        </c:manualLayout>
      </c:layout>
      <c:barChart>
        <c:barDir val="col"/>
        <c:grouping val="clustered"/>
        <c:varyColors val="0"/>
        <c:ser>
          <c:idx val="0"/>
          <c:order val="0"/>
          <c:tx>
            <c:strRef>
              <c:f>'Pivot Table'!$B$17:$B$18</c:f>
              <c:strCache>
                <c:ptCount val="1"/>
                <c:pt idx="0">
                  <c:v>fluid ounces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Juice</c:v>
                </c:pt>
                <c:pt idx="1">
                  <c:v>Dried</c:v>
                </c:pt>
                <c:pt idx="2">
                  <c:v>Frozen</c:v>
                </c:pt>
                <c:pt idx="3">
                  <c:v>Canned</c:v>
                </c:pt>
                <c:pt idx="4">
                  <c:v>Fresh</c:v>
                </c:pt>
              </c:strCache>
            </c:strRef>
          </c:cat>
          <c:val>
            <c:numRef>
              <c:f>'Pivot Table'!$B$19:$B$24</c:f>
              <c:numCache>
                <c:formatCode>_("$"* #,##0.00_);_("$"* \(#,##0.00\);_("$"* "-"??_);_(@_)</c:formatCode>
                <c:ptCount val="5"/>
                <c:pt idx="0">
                  <c:v>6.0969000000000015</c:v>
                </c:pt>
              </c:numCache>
            </c:numRef>
          </c:val>
          <c:extLst>
            <c:ext xmlns:c16="http://schemas.microsoft.com/office/drawing/2014/chart" uri="{C3380CC4-5D6E-409C-BE32-E72D297353CC}">
              <c16:uniqueId val="{00000000-CC84-424D-87C0-362500B81C9C}"/>
            </c:ext>
          </c:extLst>
        </c:ser>
        <c:ser>
          <c:idx val="1"/>
          <c:order val="1"/>
          <c:tx>
            <c:strRef>
              <c:f>'Pivot Table'!$C$17:$C$18</c:f>
              <c:strCache>
                <c:ptCount val="1"/>
                <c:pt idx="0">
                  <c:v>pounds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Juice</c:v>
                </c:pt>
                <c:pt idx="1">
                  <c:v>Dried</c:v>
                </c:pt>
                <c:pt idx="2">
                  <c:v>Frozen</c:v>
                </c:pt>
                <c:pt idx="3">
                  <c:v>Canned</c:v>
                </c:pt>
                <c:pt idx="4">
                  <c:v>Fresh</c:v>
                </c:pt>
              </c:strCache>
            </c:strRef>
          </c:cat>
          <c:val>
            <c:numRef>
              <c:f>'Pivot Table'!$C$19:$C$24</c:f>
              <c:numCache>
                <c:formatCode>_("$"* #,##0.00_);_("$"* \(#,##0.00\);_("$"* "-"??_);_(@_)</c:formatCode>
                <c:ptCount val="5"/>
                <c:pt idx="1">
                  <c:v>13.548311399999996</c:v>
                </c:pt>
                <c:pt idx="2">
                  <c:v>21.363705690000003</c:v>
                </c:pt>
                <c:pt idx="3">
                  <c:v>24.771375000000003</c:v>
                </c:pt>
                <c:pt idx="4">
                  <c:v>42.505595850000006</c:v>
                </c:pt>
              </c:numCache>
            </c:numRef>
          </c:val>
          <c:extLst>
            <c:ext xmlns:c16="http://schemas.microsoft.com/office/drawing/2014/chart" uri="{C3380CC4-5D6E-409C-BE32-E72D297353CC}">
              <c16:uniqueId val="{00000001-CC84-424D-87C0-362500B81C9C}"/>
            </c:ext>
          </c:extLst>
        </c:ser>
        <c:dLbls>
          <c:dLblPos val="outEnd"/>
          <c:showLegendKey val="0"/>
          <c:showVal val="1"/>
          <c:showCatName val="0"/>
          <c:showSerName val="0"/>
          <c:showPercent val="0"/>
          <c:showBubbleSize val="0"/>
        </c:dLbls>
        <c:gapWidth val="219"/>
        <c:overlap val="-27"/>
        <c:axId val="1150214719"/>
        <c:axId val="1190890159"/>
      </c:barChart>
      <c:catAx>
        <c:axId val="115021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890159"/>
        <c:crosses val="autoZero"/>
        <c:auto val="1"/>
        <c:lblAlgn val="ctr"/>
        <c:lblOffset val="100"/>
        <c:noMultiLvlLbl val="0"/>
      </c:catAx>
      <c:valAx>
        <c:axId val="119089015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214719"/>
        <c:crosses val="autoZero"/>
        <c:crossBetween val="between"/>
      </c:valAx>
      <c:spPr>
        <a:noFill/>
        <a:ln>
          <a:noFill/>
        </a:ln>
        <a:effectLst/>
      </c:spPr>
    </c:plotArea>
    <c:legend>
      <c:legendPos val="r"/>
      <c:layout>
        <c:manualLayout>
          <c:xMode val="edge"/>
          <c:yMode val="edge"/>
          <c:x val="0.77154195011337867"/>
          <c:y val="0.34678295421405658"/>
          <c:w val="0.21145124716553285"/>
          <c:h val="0.45036927675707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[Pricess.xlsx]Pivot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Form/</a:t>
            </a:r>
            <a:r>
              <a:rPr lang="en-US" baseline="0"/>
              <a:t> Retail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65-4CBD-9E49-DDCBBC7B3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65-4CBD-9E49-DDCBBC7B3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65-4CBD-9E49-DDCBBC7B3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65-4CBD-9E49-DDCBBC7B3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65-4CBD-9E49-DDCBBC7B3186}"/>
              </c:ext>
            </c:extLst>
          </c:dPt>
          <c:cat>
            <c:strRef>
              <c:f>'Pivot Table'!$A$50:$A$55</c:f>
              <c:strCache>
                <c:ptCount val="5"/>
                <c:pt idx="0">
                  <c:v>Canned</c:v>
                </c:pt>
                <c:pt idx="1">
                  <c:v>Dried</c:v>
                </c:pt>
                <c:pt idx="2">
                  <c:v>Fresh</c:v>
                </c:pt>
                <c:pt idx="3">
                  <c:v>Frozen</c:v>
                </c:pt>
                <c:pt idx="4">
                  <c:v>Juice</c:v>
                </c:pt>
              </c:strCache>
            </c:strRef>
          </c:cat>
          <c:val>
            <c:numRef>
              <c:f>'Pivot Table'!$B$50:$B$55</c:f>
              <c:numCache>
                <c:formatCode>General</c:formatCode>
                <c:ptCount val="5"/>
                <c:pt idx="0">
                  <c:v>36</c:v>
                </c:pt>
                <c:pt idx="1">
                  <c:v>17</c:v>
                </c:pt>
                <c:pt idx="2">
                  <c:v>66</c:v>
                </c:pt>
                <c:pt idx="3">
                  <c:v>25</c:v>
                </c:pt>
                <c:pt idx="4">
                  <c:v>11</c:v>
                </c:pt>
              </c:numCache>
            </c:numRef>
          </c:val>
          <c:extLst>
            <c:ext xmlns:c16="http://schemas.microsoft.com/office/drawing/2014/chart" uri="{C3380CC4-5D6E-409C-BE32-E72D297353CC}">
              <c16:uniqueId val="{0000000A-7465-4CBD-9E49-DDCBBC7B31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[Pricess.xlsx]Sheet3!PivotTable6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67466507561826E-2"/>
          <c:y val="0.1007577782070388"/>
          <c:w val="0.75839214642090325"/>
          <c:h val="0.8135929319854398"/>
        </c:manualLayout>
      </c:layout>
      <c:barChart>
        <c:barDir val="col"/>
        <c:grouping val="clustered"/>
        <c:varyColors val="0"/>
        <c:ser>
          <c:idx val="0"/>
          <c:order val="0"/>
          <c:tx>
            <c:strRef>
              <c:f>Sheet3!$B$7</c:f>
              <c:strCache>
                <c:ptCount val="1"/>
                <c:pt idx="0">
                  <c:v>Average of Yield per cup price </c:v>
                </c:pt>
              </c:strCache>
            </c:strRef>
          </c:tx>
          <c:spPr>
            <a:solidFill>
              <a:schemeClr val="accent1"/>
            </a:solidFill>
            <a:ln>
              <a:noFill/>
            </a:ln>
            <a:effectLst/>
          </c:spPr>
          <c:invertIfNegative val="0"/>
          <c:cat>
            <c:strRef>
              <c:f>Sheet3!$A$8:$A$9</c:f>
              <c:strCache>
                <c:ptCount val="1"/>
                <c:pt idx="0">
                  <c:v>Canned</c:v>
                </c:pt>
              </c:strCache>
            </c:strRef>
          </c:cat>
          <c:val>
            <c:numRef>
              <c:f>Sheet3!$B$8:$B$9</c:f>
              <c:numCache>
                <c:formatCode>General</c:formatCode>
                <c:ptCount val="1"/>
                <c:pt idx="0">
                  <c:v>0.68809374999999995</c:v>
                </c:pt>
              </c:numCache>
            </c:numRef>
          </c:val>
          <c:extLst>
            <c:ext xmlns:c16="http://schemas.microsoft.com/office/drawing/2014/chart" uri="{C3380CC4-5D6E-409C-BE32-E72D297353CC}">
              <c16:uniqueId val="{00000000-4919-48AA-AD89-97D68262E101}"/>
            </c:ext>
          </c:extLst>
        </c:ser>
        <c:ser>
          <c:idx val="1"/>
          <c:order val="1"/>
          <c:tx>
            <c:strRef>
              <c:f>Sheet3!$C$7</c:f>
              <c:strCache>
                <c:ptCount val="1"/>
                <c:pt idx="0">
                  <c:v>Sum of Cup Equivalent Price</c:v>
                </c:pt>
              </c:strCache>
            </c:strRef>
          </c:tx>
          <c:spPr>
            <a:solidFill>
              <a:schemeClr val="accent2"/>
            </a:solidFill>
            <a:ln>
              <a:noFill/>
            </a:ln>
            <a:effectLst/>
          </c:spPr>
          <c:invertIfNegative val="0"/>
          <c:cat>
            <c:strRef>
              <c:f>Sheet3!$A$8:$A$9</c:f>
              <c:strCache>
                <c:ptCount val="1"/>
                <c:pt idx="0">
                  <c:v>Canned</c:v>
                </c:pt>
              </c:strCache>
            </c:strRef>
          </c:cat>
          <c:val>
            <c:numRef>
              <c:f>Sheet3!$C$8:$C$9</c:f>
              <c:numCache>
                <c:formatCode>General</c:formatCode>
                <c:ptCount val="1"/>
                <c:pt idx="0">
                  <c:v>33.425999999999995</c:v>
                </c:pt>
              </c:numCache>
            </c:numRef>
          </c:val>
          <c:extLst>
            <c:ext xmlns:c16="http://schemas.microsoft.com/office/drawing/2014/chart" uri="{C3380CC4-5D6E-409C-BE32-E72D297353CC}">
              <c16:uniqueId val="{00000001-4919-48AA-AD89-97D68262E101}"/>
            </c:ext>
          </c:extLst>
        </c:ser>
        <c:ser>
          <c:idx val="2"/>
          <c:order val="2"/>
          <c:tx>
            <c:strRef>
              <c:f>Sheet3!$D$7</c:f>
              <c:strCache>
                <c:ptCount val="1"/>
                <c:pt idx="0">
                  <c:v>Sum of Yield of the retail Price</c:v>
                </c:pt>
              </c:strCache>
            </c:strRef>
          </c:tx>
          <c:spPr>
            <a:solidFill>
              <a:schemeClr val="accent3"/>
            </a:solidFill>
            <a:ln>
              <a:noFill/>
            </a:ln>
            <a:effectLst/>
          </c:spPr>
          <c:invertIfNegative val="0"/>
          <c:cat>
            <c:strRef>
              <c:f>Sheet3!$A$8:$A$9</c:f>
              <c:strCache>
                <c:ptCount val="1"/>
                <c:pt idx="0">
                  <c:v>Canned</c:v>
                </c:pt>
              </c:strCache>
            </c:strRef>
          </c:cat>
          <c:val>
            <c:numRef>
              <c:f>Sheet3!$D$8:$D$9</c:f>
              <c:numCache>
                <c:formatCode>General</c:formatCode>
                <c:ptCount val="1"/>
                <c:pt idx="0">
                  <c:v>45.524024999999995</c:v>
                </c:pt>
              </c:numCache>
            </c:numRef>
          </c:val>
          <c:extLst>
            <c:ext xmlns:c16="http://schemas.microsoft.com/office/drawing/2014/chart" uri="{C3380CC4-5D6E-409C-BE32-E72D297353CC}">
              <c16:uniqueId val="{00000002-4919-48AA-AD89-97D68262E101}"/>
            </c:ext>
          </c:extLst>
        </c:ser>
        <c:dLbls>
          <c:showLegendKey val="0"/>
          <c:showVal val="0"/>
          <c:showCatName val="0"/>
          <c:showSerName val="0"/>
          <c:showPercent val="0"/>
          <c:showBubbleSize val="0"/>
        </c:dLbls>
        <c:gapWidth val="219"/>
        <c:overlap val="-27"/>
        <c:axId val="70958991"/>
        <c:axId val="82734127"/>
      </c:barChart>
      <c:catAx>
        <c:axId val="7095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4127"/>
        <c:crosses val="autoZero"/>
        <c:auto val="1"/>
        <c:lblAlgn val="ctr"/>
        <c:lblOffset val="100"/>
        <c:noMultiLvlLbl val="0"/>
      </c:catAx>
      <c:valAx>
        <c:axId val="8273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8991"/>
        <c:crosses val="autoZero"/>
        <c:crossBetween val="between"/>
      </c:valAx>
      <c:spPr>
        <a:noFill/>
        <a:ln>
          <a:noFill/>
        </a:ln>
        <a:effectLst/>
      </c:spPr>
    </c:plotArea>
    <c:legend>
      <c:legendPos val="r"/>
      <c:layout>
        <c:manualLayout>
          <c:xMode val="edge"/>
          <c:yMode val="edge"/>
          <c:x val="0.80175961292846509"/>
          <c:y val="0.31528522642411572"/>
          <c:w val="0.18738455888082964"/>
          <c:h val="0.26934652123610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60960</xdr:rowOff>
    </xdr:from>
    <xdr:to>
      <xdr:col>11</xdr:col>
      <xdr:colOff>358140</xdr:colOff>
      <xdr:row>15</xdr:row>
      <xdr:rowOff>45720</xdr:rowOff>
    </xdr:to>
    <xdr:graphicFrame macro="">
      <xdr:nvGraphicFramePr>
        <xdr:cNvPr id="2" name="Chart 1">
          <a:extLst>
            <a:ext uri="{FF2B5EF4-FFF2-40B4-BE49-F238E27FC236}">
              <a16:creationId xmlns:a16="http://schemas.microsoft.com/office/drawing/2014/main" id="{FAC78A85-034A-2002-27F4-950C36A41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14</xdr:row>
      <xdr:rowOff>175260</xdr:rowOff>
    </xdr:from>
    <xdr:to>
      <xdr:col>12</xdr:col>
      <xdr:colOff>114300</xdr:colOff>
      <xdr:row>31</xdr:row>
      <xdr:rowOff>114300</xdr:rowOff>
    </xdr:to>
    <xdr:graphicFrame macro="">
      <xdr:nvGraphicFramePr>
        <xdr:cNvPr id="4" name="Chart 3">
          <a:extLst>
            <a:ext uri="{FF2B5EF4-FFF2-40B4-BE49-F238E27FC236}">
              <a16:creationId xmlns:a16="http://schemas.microsoft.com/office/drawing/2014/main" id="{C9BCB0FB-E353-E34F-3F50-14A05D1B2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32</xdr:row>
      <xdr:rowOff>0</xdr:rowOff>
    </xdr:from>
    <xdr:to>
      <xdr:col>11</xdr:col>
      <xdr:colOff>350520</xdr:colOff>
      <xdr:row>47</xdr:row>
      <xdr:rowOff>0</xdr:rowOff>
    </xdr:to>
    <xdr:graphicFrame macro="">
      <xdr:nvGraphicFramePr>
        <xdr:cNvPr id="5" name="Chart 4">
          <a:extLst>
            <a:ext uri="{FF2B5EF4-FFF2-40B4-BE49-F238E27FC236}">
              <a16:creationId xmlns:a16="http://schemas.microsoft.com/office/drawing/2014/main" id="{C36DD159-769E-F604-7C65-FCC9C9B6B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609600</xdr:colOff>
      <xdr:row>47</xdr:row>
      <xdr:rowOff>0</xdr:rowOff>
    </xdr:from>
    <xdr:to>
      <xdr:col>11</xdr:col>
      <xdr:colOff>91440</xdr:colOff>
      <xdr:row>62</xdr:row>
      <xdr:rowOff>0</xdr:rowOff>
    </xdr:to>
    <xdr:graphicFrame macro="">
      <xdr:nvGraphicFramePr>
        <xdr:cNvPr id="6" name="Chart 5">
          <a:extLst>
            <a:ext uri="{FF2B5EF4-FFF2-40B4-BE49-F238E27FC236}">
              <a16:creationId xmlns:a16="http://schemas.microsoft.com/office/drawing/2014/main" id="{AC3BE6A8-28B5-64E6-3711-CBB2BA363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1280160</xdr:colOff>
      <xdr:row>14</xdr:row>
      <xdr:rowOff>76200</xdr:rowOff>
    </xdr:from>
    <xdr:to>
      <xdr:col>4</xdr:col>
      <xdr:colOff>1287780</xdr:colOff>
      <xdr:row>27</xdr:row>
      <xdr:rowOff>165735</xdr:rowOff>
    </xdr:to>
    <mc:AlternateContent xmlns:mc="http://schemas.openxmlformats.org/markup-compatibility/2006">
      <mc:Choice xmlns:a14="http://schemas.microsoft.com/office/drawing/2010/main" Requires="a14">
        <xdr:graphicFrame macro="">
          <xdr:nvGraphicFramePr>
            <xdr:cNvPr id="4" name="Form 1">
              <a:extLst>
                <a:ext uri="{FF2B5EF4-FFF2-40B4-BE49-F238E27FC236}">
                  <a16:creationId xmlns:a16="http://schemas.microsoft.com/office/drawing/2014/main" id="{F8500FBA-D76C-6740-4713-AC2C0C854D6D}"/>
                </a:ext>
              </a:extLst>
            </xdr:cNvPr>
            <xdr:cNvGraphicFramePr/>
          </xdr:nvGraphicFramePr>
          <xdr:xfrm>
            <a:off x="0" y="0"/>
            <a:ext cx="0" cy="0"/>
          </xdr:xfrm>
          <a:graphic>
            <a:graphicData uri="http://schemas.microsoft.com/office/drawing/2010/slicer">
              <sle:slicer xmlns:sle="http://schemas.microsoft.com/office/drawing/2010/slicer" name="Form 1"/>
            </a:graphicData>
          </a:graphic>
        </xdr:graphicFrame>
      </mc:Choice>
      <mc:Fallback>
        <xdr:sp macro="" textlink="">
          <xdr:nvSpPr>
            <xdr:cNvPr id="0" name=""/>
            <xdr:cNvSpPr>
              <a:spLocks noTextEdit="1"/>
            </xdr:cNvSpPr>
          </xdr:nvSpPr>
          <xdr:spPr>
            <a:xfrm>
              <a:off x="5996940" y="2636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99401</xdr:colOff>
      <xdr:row>1</xdr:row>
      <xdr:rowOff>11373</xdr:rowOff>
    </xdr:from>
    <xdr:to>
      <xdr:col>24</xdr:col>
      <xdr:colOff>602776</xdr:colOff>
      <xdr:row>26</xdr:row>
      <xdr:rowOff>102358</xdr:rowOff>
    </xdr:to>
    <xdr:graphicFrame macro="">
      <xdr:nvGraphicFramePr>
        <xdr:cNvPr id="3" name="Chart 2">
          <a:extLst>
            <a:ext uri="{FF2B5EF4-FFF2-40B4-BE49-F238E27FC236}">
              <a16:creationId xmlns:a16="http://schemas.microsoft.com/office/drawing/2014/main" id="{09F4F3BE-AA6E-4ACC-A6CD-F60FB79F1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2</xdr:col>
      <xdr:colOff>373380</xdr:colOff>
      <xdr:row>10</xdr:row>
      <xdr:rowOff>0</xdr:rowOff>
    </xdr:to>
    <mc:AlternateContent xmlns:mc="http://schemas.openxmlformats.org/markup-compatibility/2006">
      <mc:Choice xmlns:a14="http://schemas.microsoft.com/office/drawing/2010/main" Requires="a14">
        <xdr:graphicFrame macro="">
          <xdr:nvGraphicFramePr>
            <xdr:cNvPr id="4" name="Form">
              <a:extLst>
                <a:ext uri="{FF2B5EF4-FFF2-40B4-BE49-F238E27FC236}">
                  <a16:creationId xmlns:a16="http://schemas.microsoft.com/office/drawing/2014/main" id="{14B0A6BF-D929-4546-A2F6-C1639FF58A0B}"/>
                </a:ext>
              </a:extLst>
            </xdr:cNvPr>
            <xdr:cNvGraphicFramePr/>
          </xdr:nvGraphicFramePr>
          <xdr:xfrm>
            <a:off x="0" y="0"/>
            <a:ext cx="0" cy="0"/>
          </xdr:xfrm>
          <a:graphic>
            <a:graphicData uri="http://schemas.microsoft.com/office/drawing/2010/slicer">
              <sle:slicer xmlns:sle="http://schemas.microsoft.com/office/drawing/2010/slicer" name="Form"/>
            </a:graphicData>
          </a:graphic>
        </xdr:graphicFrame>
      </mc:Choice>
      <mc:Fallback>
        <xdr:sp macro="" textlink="">
          <xdr:nvSpPr>
            <xdr:cNvPr id="0" name=""/>
            <xdr:cNvSpPr>
              <a:spLocks noTextEdit="1"/>
            </xdr:cNvSpPr>
          </xdr:nvSpPr>
          <xdr:spPr>
            <a:xfrm>
              <a:off x="0" y="591403"/>
              <a:ext cx="1601679" cy="1637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113731</xdr:colOff>
      <xdr:row>1</xdr:row>
      <xdr:rowOff>55956</xdr:rowOff>
    </xdr:from>
    <xdr:to>
      <xdr:col>34</xdr:col>
      <xdr:colOff>500416</xdr:colOff>
      <xdr:row>29</xdr:row>
      <xdr:rowOff>68239</xdr:rowOff>
    </xdr:to>
    <xdr:graphicFrame macro="">
      <xdr:nvGraphicFramePr>
        <xdr:cNvPr id="9" name="Chart 8">
          <a:extLst>
            <a:ext uri="{FF2B5EF4-FFF2-40B4-BE49-F238E27FC236}">
              <a16:creationId xmlns:a16="http://schemas.microsoft.com/office/drawing/2014/main" id="{B164529E-2032-4F49-974F-CE7832A7C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11</xdr:row>
      <xdr:rowOff>11373</xdr:rowOff>
    </xdr:from>
    <xdr:to>
      <xdr:col>2</xdr:col>
      <xdr:colOff>170598</xdr:colOff>
      <xdr:row>16</xdr:row>
      <xdr:rowOff>125105</xdr:rowOff>
    </xdr:to>
    <mc:AlternateContent xmlns:mc="http://schemas.openxmlformats.org/markup-compatibility/2006">
      <mc:Choice xmlns:a14="http://schemas.microsoft.com/office/drawing/2010/main" Requires="a14">
        <xdr:graphicFrame macro="">
          <xdr:nvGraphicFramePr>
            <xdr:cNvPr id="10" name="Cup Equivalent Unit">
              <a:extLst>
                <a:ext uri="{FF2B5EF4-FFF2-40B4-BE49-F238E27FC236}">
                  <a16:creationId xmlns:a16="http://schemas.microsoft.com/office/drawing/2014/main" id="{500DFB0F-9AD3-4757-96DC-2804D0228130}"/>
                </a:ext>
              </a:extLst>
            </xdr:cNvPr>
            <xdr:cNvGraphicFramePr/>
          </xdr:nvGraphicFramePr>
          <xdr:xfrm>
            <a:off x="0" y="0"/>
            <a:ext cx="0" cy="0"/>
          </xdr:xfrm>
          <a:graphic>
            <a:graphicData uri="http://schemas.microsoft.com/office/drawing/2010/slicer">
              <sle:slicer xmlns:sle="http://schemas.microsoft.com/office/drawing/2010/slicer" name="Cup Equivalent Unit"/>
            </a:graphicData>
          </a:graphic>
        </xdr:graphicFrame>
      </mc:Choice>
      <mc:Fallback>
        <xdr:sp macro="" textlink="">
          <xdr:nvSpPr>
            <xdr:cNvPr id="0" name=""/>
            <xdr:cNvSpPr>
              <a:spLocks noTextEdit="1"/>
            </xdr:cNvSpPr>
          </xdr:nvSpPr>
          <xdr:spPr>
            <a:xfrm>
              <a:off x="1" y="2422477"/>
              <a:ext cx="1398896" cy="1023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350519</xdr:colOff>
      <xdr:row>1</xdr:row>
      <xdr:rowOff>7619</xdr:rowOff>
    </xdr:from>
    <xdr:to>
      <xdr:col>14</xdr:col>
      <xdr:colOff>-1</xdr:colOff>
      <xdr:row>25</xdr:row>
      <xdr:rowOff>2013044</xdr:rowOff>
    </xdr:to>
    <xdr:graphicFrame macro="">
      <xdr:nvGraphicFramePr>
        <xdr:cNvPr id="12" name="Chart 11">
          <a:extLst>
            <a:ext uri="{FF2B5EF4-FFF2-40B4-BE49-F238E27FC236}">
              <a16:creationId xmlns:a16="http://schemas.microsoft.com/office/drawing/2014/main" id="{D5FFDEA4-40A3-4A70-8B1C-8B403BB59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xdr:rowOff>
    </xdr:from>
    <xdr:to>
      <xdr:col>2</xdr:col>
      <xdr:colOff>272955</xdr:colOff>
      <xdr:row>25</xdr:row>
      <xdr:rowOff>432180</xdr:rowOff>
    </xdr:to>
    <mc:AlternateContent xmlns:mc="http://schemas.openxmlformats.org/markup-compatibility/2006">
      <mc:Choice xmlns:a14="http://schemas.microsoft.com/office/drawing/2010/main" Requires="a14">
        <xdr:graphicFrame macro="">
          <xdr:nvGraphicFramePr>
            <xdr:cNvPr id="14" name="Form 2">
              <a:extLst>
                <a:ext uri="{FF2B5EF4-FFF2-40B4-BE49-F238E27FC236}">
                  <a16:creationId xmlns:a16="http://schemas.microsoft.com/office/drawing/2014/main" id="{9D609D66-062E-4E5B-A8EA-58B1E63E1425}"/>
                </a:ext>
              </a:extLst>
            </xdr:cNvPr>
            <xdr:cNvGraphicFramePr/>
          </xdr:nvGraphicFramePr>
          <xdr:xfrm>
            <a:off x="0" y="0"/>
            <a:ext cx="0" cy="0"/>
          </xdr:xfrm>
          <a:graphic>
            <a:graphicData uri="http://schemas.microsoft.com/office/drawing/2010/slicer">
              <sle:slicer xmlns:sle="http://schemas.microsoft.com/office/drawing/2010/slicer" name="Form 2"/>
            </a:graphicData>
          </a:graphic>
        </xdr:graphicFrame>
      </mc:Choice>
      <mc:Fallback>
        <xdr:sp macro="" textlink="">
          <xdr:nvSpPr>
            <xdr:cNvPr id="0" name=""/>
            <xdr:cNvSpPr>
              <a:spLocks noTextEdit="1"/>
            </xdr:cNvSpPr>
          </xdr:nvSpPr>
          <xdr:spPr>
            <a:xfrm>
              <a:off x="0" y="3684897"/>
              <a:ext cx="1501254" cy="1705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uwatobi Adeyemo" refreshedDate="45327.838509606481" createdVersion="8" refreshedVersion="8" minRefreshableVersion="3" recordCount="155">
  <cacheSource type="worksheet">
    <worksheetSource name="Table1"/>
  </cacheSource>
  <cacheFields count="10">
    <cacheField name="Item" numFmtId="0">
      <sharedItems count="118">
        <s v="Acorn squash"/>
        <s v="Apples"/>
        <s v="Apples, applesauce"/>
        <s v="Apples, frozen concentrate"/>
        <s v="Apples, ready-to-drink"/>
        <s v="Apricots"/>
        <s v="Apricots, packed in juice"/>
        <s v="Apricots, packed in syrup or water"/>
        <s v="Artichoke"/>
        <s v="Asparagus"/>
        <s v="Avocados"/>
        <s v="Bananas"/>
        <s v="Beets"/>
        <s v="Berries, mixed"/>
        <s v="Black beans"/>
        <s v="Blackberries"/>
        <s v="Blackeye peas"/>
        <s v="Blueberries"/>
        <s v="Broccoli"/>
        <s v="Broccoli florets"/>
        <s v="Broccoli heads"/>
        <s v="Brussels sprouts"/>
        <s v="Butternut squash"/>
        <s v="Cabbage, green"/>
        <s v="Cabbage, red"/>
        <s v="Cabbage, sauerkraut"/>
        <s v="Cantaloupe"/>
        <s v="Carrots"/>
        <s v="Carrots, baby"/>
        <s v="Carrots, cooked whole"/>
        <s v="Carrots, raw whole"/>
        <s v="Cauliflower"/>
        <s v="Cauliflower florets"/>
        <s v="Cauliflower heads"/>
        <s v="Celery sticks"/>
        <s v="Celery, trimmed bunches"/>
        <s v="Cherries"/>
        <s v="Cherries, packed in syrup or water"/>
        <s v="Clementines"/>
        <s v="Collard greens"/>
        <s v="Corn"/>
        <s v="Cranberries"/>
        <s v="Cucumbers with peel"/>
        <s v="Cucumbers without peel"/>
        <s v="Dates"/>
        <s v="Figs"/>
        <s v="Fruit cocktail, packed in juice"/>
        <s v="Fruit cocktail, packed in syrup or water"/>
        <s v="Grapefruit"/>
        <s v="Grapefruit, ready-to-drink"/>
        <s v="Grapes"/>
        <s v="Grapes (raisins)"/>
        <s v="Grapes, frozen concentrate"/>
        <s v="Grapes, ready-to-drink"/>
        <s v="Great northern beans"/>
        <s v="Green beans"/>
        <s v="Green peas"/>
        <s v="Green peppers"/>
        <s v="Honeydew"/>
        <s v="Kale"/>
        <s v="Kidney beans"/>
        <s v="Kiwi"/>
        <s v="Lentils"/>
        <s v="Lettuce, iceberg"/>
        <s v="Lettuce, romaine, heads"/>
        <s v="Lettuce, romaine, hearts"/>
        <s v="Lima beans"/>
        <s v="Mangoes"/>
        <s v="Mixed vegetables, broccoli, cauliflower, carrots"/>
        <s v="Mixed vegetables, peas &amp; carrots"/>
        <s v="Mixed vegetables, peas, corn, green beans"/>
        <s v="Mushrooms, sliced"/>
        <s v="Mushrooms, whole"/>
        <s v="Mustard greens"/>
        <s v="Navy beans"/>
        <s v="Nectarines"/>
        <s v="Okra"/>
        <s v="Olives"/>
        <s v="Onions"/>
        <s v="Oranges"/>
        <s v="Oranges, frozen concentrate"/>
        <s v="Oranges, ready-to-drink"/>
        <s v="Papaya"/>
        <s v="Peaches"/>
        <s v="Peaches, packed in juice"/>
        <s v="Peaches, packed in syrup or water"/>
        <s v="Pears"/>
        <s v="Pears, packed in juice"/>
        <s v="Pears, packed in syrup or water"/>
        <s v="Pineapple"/>
        <s v="Pineapple, frozen concentrate"/>
        <s v="Pineapple, packed in juice"/>
        <s v="Pineapple, packed in syrup or water"/>
        <s v="Pineapple, ready-to-drink"/>
        <s v="Pinto beans"/>
        <s v="Plum"/>
        <s v="Plum (prune), ready-to-drink"/>
        <s v="Plum (prunes)"/>
        <s v="Pomegranate"/>
        <s v="Pomegranate, ready-to-drink"/>
        <s v="Potatoes"/>
        <s v="Potatoes, french fries"/>
        <s v="Pumpkin"/>
        <s v="Radish"/>
        <s v="Raspberries"/>
        <s v="Red peppers"/>
        <s v="Spinach"/>
        <s v="Spinach, boiled"/>
        <s v="Spinach, eaten raw"/>
        <s v="Strawberries"/>
        <s v="Sweet potatoes"/>
        <s v="Tomatoes"/>
        <s v="Tomatoes, grape &amp; cherry"/>
        <s v="Tomatoes, large round"/>
        <s v="Tomatoes, roma &amp; plum"/>
        <s v="Turnip greens"/>
        <s v="Watermelon"/>
        <s v="Zucchini"/>
      </sharedItems>
    </cacheField>
    <cacheField name="Form" numFmtId="0">
      <sharedItems count="5">
        <s v="Fresh"/>
        <s v="Canned"/>
        <s v="Juice"/>
        <s v="Dried"/>
        <s v="Frozen"/>
      </sharedItems>
    </cacheField>
    <cacheField name="RetailPrice" numFmtId="2">
      <sharedItems containsSemiMixedTypes="0" containsString="0" containsNumber="1" minValue="0.3604" maxValue="10.5527" count="150">
        <n v="1.1803999999999999"/>
        <n v="1.5193000000000001"/>
        <n v="1.0660000000000001"/>
        <n v="0.58530000000000004"/>
        <n v="0.78039999999999998"/>
        <n v="2.9664999999999999"/>
        <n v="6.6188000000000002"/>
        <n v="1.6904999999999999"/>
        <n v="2.06"/>
        <n v="2.1913"/>
        <n v="3.4119000000000002"/>
        <n v="2.7576000000000001"/>
        <n v="3.1269"/>
        <n v="6.7045000000000003"/>
        <n v="2.2368000000000001"/>
        <n v="0.52490000000000003"/>
        <n v="1.2684"/>
        <n v="3.5585"/>
        <n v="1.0281"/>
        <n v="1.3753"/>
        <n v="6.0171999999999999"/>
        <n v="3.6362000000000001"/>
        <n v="1.0375000000000001"/>
        <n v="1.7584"/>
        <n v="4.1738999999999997"/>
        <n v="3.3898000000000001"/>
        <n v="2.1543000000000001"/>
        <n v="2.7486000000000002"/>
        <n v="2.3065000000000002"/>
        <n v="2.6894999999999998"/>
        <n v="2.6214"/>
        <n v="1.2324999999999999"/>
        <n v="0.70250000000000001"/>
        <n v="1.0985"/>
        <n v="1.2823"/>
        <n v="0.57669999999999999"/>
        <n v="1.1315"/>
        <n v="1.6762999999999999"/>
        <n v="1.2716000000000001"/>
        <n v="0.87029999999999996"/>
        <n v="1.9945999999999999"/>
        <n v="3.5859000000000001"/>
        <n v="1.9769000000000001"/>
        <n v="2.4041000000000001"/>
        <n v="0.98419999999999996"/>
        <n v="3.4268999999999998"/>
        <n v="4.5256999999999996"/>
        <n v="1.3847"/>
        <n v="2.6819999999999999"/>
        <n v="1.0418000000000001"/>
        <n v="1.9021999999999999"/>
        <n v="1.8908"/>
        <n v="1.0286999999999999"/>
        <n v="1.6641999999999999"/>
        <n v="4.6513"/>
        <n v="1.1933"/>
        <n v="5.5712999999999999"/>
        <n v="6.8371000000000004"/>
        <n v="1.7198"/>
        <n v="1.5931999999999999"/>
        <n v="1.1695"/>
        <n v="1.0415000000000001"/>
        <n v="1.8398000000000001"/>
        <n v="3.7801"/>
        <n v="0.71189999999999998"/>
        <n v="0.92149999999999999"/>
        <n v="1.0095000000000001"/>
        <n v="1.6964999999999999"/>
        <n v="2.1463000000000001"/>
        <n v="1.0175000000000001"/>
        <n v="1.946"/>
        <n v="1.2516"/>
        <n v="1.8936999999999999"/>
        <n v="1.2771999999999999"/>
        <n v="0.90559999999999996"/>
        <n v="2.5017999999999998"/>
        <n v="2.1257000000000001"/>
        <n v="0.97189999999999999"/>
        <n v="1.7218"/>
        <n v="2.1848999999999998"/>
        <n v="1.6493"/>
        <n v="0.99519999999999997"/>
        <n v="1.8299000000000001"/>
        <n v="2.5766"/>
        <n v="1.4004000000000001"/>
        <n v="1.8995"/>
        <n v="2.1861000000000002"/>
        <n v="1.1513"/>
        <n v="10.5527"/>
        <n v="2.0032999999999999"/>
        <n v="1.5339"/>
        <n v="1.5296000000000001"/>
        <n v="1.5978000000000001"/>
        <n v="3.6417000000000002"/>
        <n v="3.4464000000000001"/>
        <n v="1.0496000000000001"/>
        <n v="1.9288000000000001"/>
        <n v="1.0491999999999999"/>
        <n v="1.4942"/>
        <n v="1.9061999999999999"/>
        <n v="3.9803000000000002"/>
        <n v="1.8562000000000001"/>
        <n v="5.7718999999999996"/>
        <n v="0.97509999999999997"/>
        <n v="1.2131000000000001"/>
        <n v="0.76900000000000002"/>
        <n v="1.2904"/>
        <n v="5.5088999999999997"/>
        <n v="1.7166999999999999"/>
        <n v="3.3866999999999998"/>
        <n v="2.0236999999999998"/>
        <n v="1.8117000000000001"/>
        <n v="1.5865"/>
        <n v="1.9545999999999999"/>
        <n v="1.897"/>
        <n v="0.56850000000000001"/>
        <n v="6.6492000000000004"/>
        <n v="0.69730000000000003"/>
        <n v="1.4343999999999999"/>
        <n v="1.4067000000000001"/>
        <n v="1.0287999999999999"/>
        <n v="0.87419999999999998"/>
        <n v="1.2932999999999999"/>
        <n v="2.0291999999999999"/>
        <n v="1.5522"/>
        <n v="5.7042000000000002"/>
        <n v="2.2349999999999999"/>
        <n v="3.1219999999999999"/>
        <n v="0.66820000000000002"/>
        <n v="1.107"/>
        <n v="1.5370999999999999"/>
        <n v="2.0171999999999999"/>
        <n v="1.577"/>
        <n v="6.6391"/>
        <n v="4.1877000000000004"/>
        <n v="2.1614"/>
        <n v="1.3153999999999999"/>
        <n v="2.133"/>
        <n v="2.9940000000000002"/>
        <n v="2.58"/>
        <n v="2.8189000000000002"/>
        <n v="1.1197999999999999"/>
        <n v="4.1458000000000004"/>
        <n v="2.3347000000000002"/>
        <n v="1.1617999999999999"/>
        <n v="2.4176000000000002"/>
        <n v="1.0428999999999999"/>
        <n v="1.9451000000000001"/>
        <n v="0.3604"/>
        <n v="1.5488999999999999"/>
      </sharedItems>
    </cacheField>
    <cacheField name="Retail Price Unit" numFmtId="0">
      <sharedItems/>
    </cacheField>
    <cacheField name="Yield" numFmtId="2">
      <sharedItems containsSemiMixedTypes="0" containsString="0" containsNumber="1" minValue="0.375" maxValue="2.5396999999999998" count="58">
        <n v="0.45860000000000001"/>
        <n v="0.9"/>
        <n v="1"/>
        <n v="0.93"/>
        <n v="0.65"/>
        <n v="0.375"/>
        <n v="0.49380000000000002"/>
        <n v="1.0335000000000001"/>
        <n v="0.74080000000000001"/>
        <n v="0.64"/>
        <n v="2.4691999999999998"/>
        <n v="0.96"/>
        <n v="2.5396999999999998"/>
        <n v="0.95"/>
        <n v="0.88180000000000003"/>
        <n v="0.78"/>
        <n v="1.06"/>
        <n v="0.71399999999999997"/>
        <n v="0.77880000000000005"/>
        <n v="0.77910000000000001"/>
        <n v="0.51"/>
        <n v="0.98"/>
        <n v="0.81579999999999997"/>
        <n v="0.89"/>
        <n v="0.9304"/>
        <n v="0.97019999999999995"/>
        <n v="0.89259999999999995"/>
        <n v="0.73"/>
        <n v="0.92"/>
        <n v="0.77"/>
        <n v="1.1599999999999999"/>
        <n v="0.54"/>
        <n v="0.96299999999999997"/>
        <n v="0.97"/>
        <n v="0.49"/>
        <n v="0.84660000000000002"/>
        <n v="0.90300000000000002"/>
        <n v="0.89239999999999997"/>
        <n v="0.82"/>
        <n v="0.46"/>
        <n v="1.05"/>
        <n v="0.89949999999999997"/>
        <n v="0.76"/>
        <n v="0.94"/>
        <n v="0.85"/>
        <n v="1.097"/>
        <n v="0.71"/>
        <n v="0.99"/>
        <n v="0.74780000000000002"/>
        <n v="0.91"/>
        <n v="0.76949999999999996"/>
        <n v="0.68"/>
        <n v="0.62"/>
        <n v="0.56000000000000005"/>
        <n v="0.81130000000000002"/>
        <n v="0.77600000000000002"/>
        <n v="0.75"/>
        <n v="0.52"/>
      </sharedItems>
    </cacheField>
    <cacheField name="Cup Equivalent Size" numFmtId="2">
      <sharedItems containsSemiMixedTypes="0" containsString="0" containsNumber="1" minValue="0.1232" maxValue="8" count="30">
        <n v="0.45190000000000002"/>
        <n v="0.24249999999999999"/>
        <n v="0.54010000000000002"/>
        <n v="8"/>
        <n v="0.36380000000000001"/>
        <n v="0.14330000000000001"/>
        <n v="0.44090000000000001"/>
        <n v="0.38579999999999998"/>
        <n v="0.39679999999999999"/>
        <n v="0.31969999999999998"/>
        <n v="0.33069999999999999"/>
        <n v="0.37480000000000002"/>
        <n v="0.3417"/>
        <n v="0.30859999999999999"/>
        <n v="0.27560000000000001"/>
        <n v="0.2646"/>
        <n v="0.46300000000000002"/>
        <n v="0.28660000000000002"/>
        <n v="0.1232"/>
        <n v="0.1653"/>
        <n v="0.29759999999999998"/>
        <n v="0.35270000000000001"/>
        <n v="0.2094"/>
        <n v="0.12529999999999999"/>
        <n v="0.3105"/>
        <n v="0.3392"/>
        <n v="0.33400000000000002"/>
        <n v="0.15429999999999999"/>
        <n v="0.40789999999999998"/>
        <n v="0.18740000000000001"/>
      </sharedItems>
    </cacheField>
    <cacheField name="Cup Equivalent Unit" numFmtId="0">
      <sharedItems count="2">
        <s v="pounds"/>
        <s v="fluid ounces"/>
      </sharedItems>
    </cacheField>
    <cacheField name="Cup Equivalent Price" numFmtId="2">
      <sharedItems containsSemiMixedTypes="0" containsString="0" containsNumber="1" minValue="0.2021" maxValue="3.07" count="155">
        <n v="1.1633"/>
        <n v="0.40939999999999999"/>
        <n v="0.57579999999999998"/>
        <n v="0.29260000000000003"/>
        <n v="0.39019999999999999"/>
        <n v="1.1603000000000001"/>
        <n v="0.94850000000000001"/>
        <n v="0.91310000000000002"/>
        <n v="1.3974"/>
        <n v="2.2545000000000002"/>
        <n v="2.0251000000000001"/>
        <n v="2.2159"/>
        <n v="1.909"/>
        <n v="2.5741999999999998"/>
        <n v="0.96530000000000005"/>
        <n v="0.2712"/>
        <n v="0.73140000000000005"/>
        <n v="1.1768000000000001"/>
        <n v="0.61019999999999996"/>
        <n v="0.21490000000000001"/>
        <n v="2.0036999999999998"/>
        <n v="1.2024999999999999"/>
        <n v="0.59819999999999995"/>
        <n v="0.2671"/>
        <n v="1.4045000000000001"/>
        <n v="1.121"/>
        <n v="0.83479999999999999"/>
        <n v="0.93930000000000002"/>
        <n v="1.0105"/>
        <n v="0.86699999999999999"/>
        <n v="0.93310000000000004"/>
        <n v="0.7802"/>
        <n v="0.29830000000000001"/>
        <n v="0.46629999999999999"/>
        <n v="0.6089"/>
        <n v="0.42380000000000001"/>
        <n v="0.55649999999999999"/>
        <n v="0.54679999999999995"/>
        <n v="0.35039999999999999"/>
        <n v="0.34100000000000003"/>
        <n v="0.26950000000000002"/>
        <n v="0.59079999999999999"/>
        <n v="1.0185"/>
        <n v="0.61029999999999995"/>
        <n v="0.63600000000000001"/>
        <n v="0.35670000000000002"/>
        <n v="1.2728999999999999"/>
        <n v="3.07"/>
        <n v="0.83260000000000001"/>
        <n v="0.66259999999999997"/>
        <n v="0.58299999999999996"/>
        <n v="0.78459999999999996"/>
        <n v="1.2737000000000001"/>
        <n v="0.57569999999999999"/>
        <n v="0.62860000000000005"/>
        <n v="0.57289999999999996"/>
        <n v="0.32550000000000001"/>
        <n v="0.4325"/>
        <n v="0.92120000000000002"/>
        <n v="1.1776"/>
        <n v="0.92889999999999995"/>
        <n v="1.0808"/>
        <n v="1.105"/>
        <n v="0.52080000000000004"/>
        <n v="0.63380000000000003"/>
        <n v="0.625"/>
        <n v="0.35589999999999999"/>
        <n v="0.4607"/>
        <n v="0.59919999999999995"/>
        <n v="0.2651"/>
        <n v="0.69869999999999999"/>
        <n v="0.46589999999999998"/>
        <n v="0.64139999999999997"/>
        <n v="0.67920000000000003"/>
        <n v="0.74850000000000005"/>
        <n v="0.41210000000000002"/>
        <n v="0.73780000000000001"/>
        <n v="0.68289999999999995"/>
        <n v="0.85970000000000002"/>
        <n v="0.57679999999999998"/>
        <n v="0.26900000000000002"/>
        <n v="1.1091"/>
        <n v="0.25769999999999998"/>
        <n v="0.254"/>
        <n v="0.40770000000000001"/>
        <n v="0.63490000000000002"/>
        <n v="0.8075"/>
        <n v="0.64890000000000003"/>
        <n v="0.33210000000000001"/>
        <n v="0.58979999999999999"/>
        <n v="1.3219000000000001"/>
        <n v="0.64129999999999998"/>
        <n v="0.8004"/>
        <n v="0.52410000000000001"/>
        <n v="0.55020000000000002"/>
        <n v="0.56200000000000006"/>
        <n v="0.54830000000000001"/>
        <n v="0.53400000000000003"/>
        <n v="0.85299999999999998"/>
        <n v="0.62280000000000002"/>
        <n v="0.23350000000000001"/>
        <n v="0.66959999999999997"/>
        <n v="1.8246"/>
        <n v="0.77339999999999998"/>
        <n v="1.7179"/>
        <n v="0.38219999999999998"/>
        <n v="0.72760000000000002"/>
        <n v="0.38450000000000001"/>
        <n v="0.49209999999999998"/>
        <n v="0.64239999999999997"/>
        <n v="0.85019999999999996"/>
        <n v="0.61109999999999998"/>
        <n v="1.1200000000000001"/>
        <n v="1.0931"/>
        <n v="1.2290000000000001"/>
        <n v="0.64119999999999999"/>
        <n v="1.0557000000000001"/>
        <n v="1.2867999999999999"/>
        <n v="0.40550000000000003"/>
        <n v="1.0261"/>
        <n v="0.34860000000000002"/>
        <n v="0.77480000000000004"/>
        <n v="0.95430000000000004"/>
        <n v="0.51439999999999997"/>
        <n v="0.51890000000000003"/>
        <n v="0.2021"/>
        <n v="0.78520000000000001"/>
        <n v="0.77610000000000001"/>
        <n v="1.0689"/>
        <n v="1.3637999999999999"/>
        <n v="1.5609999999999999"/>
        <n v="0.21790000000000001"/>
        <n v="0.58199999999999996"/>
        <n v="0.67689999999999995"/>
        <n v="1.0895999999999999"/>
        <n v="0.4829"/>
        <n v="2.2107000000000001"/>
        <n v="1.3849"/>
        <n v="0.69730000000000003"/>
        <n v="0.75849999999999995"/>
        <n v="1.0302"/>
        <n v="1.2859"/>
        <n v="0.46210000000000001"/>
        <n v="0.87739999999999996"/>
        <n v="0.93220000000000003"/>
        <n v="0.55989999999999995"/>
        <n v="0.54959999999999998"/>
        <n v="1.7075"/>
        <n v="0.96160000000000001"/>
        <n v="0.47849999999999998"/>
        <n v="1.0304"/>
        <n v="0.56599999999999995"/>
        <n v="0.8841"/>
        <n v="0.22919999999999999"/>
        <n v="0.79869999999999997"/>
      </sharedItems>
    </cacheField>
    <cacheField name="Yield of the retail Price" numFmtId="2">
      <sharedItems containsSemiMixedTypes="0" containsString="0" containsNumber="1" minValue="0.18740800000000002" maxValue="10.5527"/>
    </cacheField>
    <cacheField name="Yield per cup price " numFmtId="2">
      <sharedItems containsSemiMixedTypes="0" containsString="0" containsNumber="1" minValue="0.119184" maxValue="2.6604356999999998" count="155">
        <n v="0.53348938000000001"/>
        <n v="0.36846000000000001"/>
        <n v="0.57579999999999998"/>
        <n v="0.29260000000000003"/>
        <n v="0.39019999999999999"/>
        <n v="1.0790790000000001"/>
        <n v="0.94850000000000001"/>
        <n v="0.91310000000000002"/>
        <n v="0.90831000000000006"/>
        <n v="0.84543750000000006"/>
        <n v="1.3163150000000001"/>
        <n v="1.0942114199999999"/>
        <n v="1.24085"/>
        <n v="2.6604356999999998"/>
        <n v="0.7150942400000001"/>
        <n v="0.173568"/>
        <n v="0.47541000000000005"/>
        <n v="1.1768000000000001"/>
        <n v="0.39662999999999998"/>
        <n v="0.53063108000000003"/>
        <n v="1.9235519999999997"/>
        <n v="1.2024999999999999"/>
        <n v="0.38883000000000001"/>
        <n v="0.67835386999999991"/>
        <n v="1.3342750000000001"/>
        <n v="1.121"/>
        <n v="0.73612664000000005"/>
        <n v="0.93930000000000002"/>
        <n v="0.78818999999999995"/>
        <n v="0.91902000000000006"/>
        <n v="0.89577600000000002"/>
        <n v="0.55706279999999997"/>
        <n v="0.23231604000000003"/>
        <n v="0.36329433"/>
        <n v="0.395785"/>
        <n v="0.216138"/>
        <n v="0.36172500000000002"/>
        <n v="0.5358639999999999"/>
        <n v="0.35039999999999999"/>
        <n v="0.27818779999999999"/>
        <n v="0.23985500000000001"/>
        <n v="0.54968032"/>
        <n v="0.98814869999999988"/>
        <n v="0.54475377999999997"/>
        <n v="0.63600000000000001"/>
        <n v="0.26039099999999998"/>
        <n v="1.171068"/>
        <n v="1.9955000000000001"/>
        <n v="0.64110200000000006"/>
        <n v="0.76861599999999985"/>
        <n v="0.37895000000000001"/>
        <n v="0.69186027999999999"/>
        <n v="0.68779800000000002"/>
        <n v="0.37420500000000001"/>
        <n v="0.60534180000000004"/>
        <n v="0.57289999999999996"/>
        <n v="0.31573499999999999"/>
        <n v="0.31572499999999998"/>
        <n v="0.92120000000000002"/>
        <n v="1.1304959999999999"/>
        <n v="0.92889999999999995"/>
        <n v="0.70252000000000003"/>
        <n v="0.54144999999999999"/>
        <n v="0.52080000000000004"/>
        <n v="0.60844799999999999"/>
        <n v="0.625"/>
        <n v="0.35589999999999999"/>
        <n v="0.4607"/>
        <n v="0.38947999999999999"/>
        <n v="0.65458492000000001"/>
        <n v="0.59151942000000002"/>
        <n v="0.30283500000000002"/>
        <n v="0.57918420000000004"/>
        <n v="0.44148000000000004"/>
        <n v="0.66796140000000004"/>
        <n v="0.337922"/>
        <n v="0.33938800000000002"/>
        <n v="0.71704499999999993"/>
        <n v="0.77330014999999996"/>
        <n v="0.37491999999999998"/>
        <n v="0.66421479999999999"/>
        <n v="0.842916"/>
        <n v="0.63631283999999988"/>
        <n v="0.24129999999999999"/>
        <n v="0.38323799999999997"/>
        <n v="0.53966499999999995"/>
        <n v="0.52487499999999998"/>
        <n v="0.71184330000000007"/>
        <n v="0.84343436999999999"/>
        <n v="0.41875799999999996"/>
        <n v="1.3219000000000001"/>
        <n v="0.62206099999999998"/>
        <n v="0.52026000000000006"/>
        <n v="0.51885899999999996"/>
        <n v="0.533694"/>
        <n v="0.56200000000000006"/>
        <n v="0.53185099999999996"/>
        <n v="0.34710000000000002"/>
        <n v="0.63787340000000003"/>
        <n v="0.40482000000000001"/>
        <n v="0.57655820000000002"/>
        <n v="0.60933599999999999"/>
        <n v="1.4040296999999999"/>
        <n v="0.69567329999999994"/>
        <n v="1.7179"/>
        <n v="0.34398000000000001"/>
        <n v="0.49476800000000004"/>
        <n v="0.38450000000000001"/>
        <n v="0.49209999999999998"/>
        <n v="0.39828799999999998"/>
        <n v="0.85019999999999996"/>
        <n v="0.58665599999999996"/>
        <n v="1.1200000000000001"/>
        <n v="1.0931"/>
        <n v="0.79885000000000006"/>
        <n v="0.57708000000000004"/>
        <n v="1.0557000000000001"/>
        <n v="0.83641999999999994"/>
        <n v="0.20680500000000002"/>
        <n v="1.0261"/>
        <n v="0.34860000000000002"/>
        <n v="0.77480000000000004"/>
        <n v="0.62029500000000004"/>
        <n v="0.51439999999999997"/>
        <n v="0.33728500000000006"/>
        <n v="0.49902531999999999"/>
        <n v="0.73808799999999997"/>
        <n v="0.77610000000000001"/>
        <n v="1.0689"/>
        <n v="0.76372799999999996"/>
        <n v="1.5609999999999999"/>
        <n v="0.17678227000000002"/>
        <n v="0.37829999999999997"/>
        <n v="0.52527439999999992"/>
        <n v="1.0895999999999999"/>
        <n v="0.43461"/>
        <n v="2.1222720000000002"/>
        <n v="1.3849"/>
        <n v="0.57178600000000002"/>
        <n v="0.49302499999999999"/>
        <n v="0.79943520000000001"/>
        <n v="0.99014300000000011"/>
        <n v="0.46210000000000001"/>
        <n v="0.82475599999999993"/>
        <n v="0.93220000000000003"/>
        <n v="0.49371981999999998"/>
        <n v="0.54959999999999998"/>
        <n v="1.553825"/>
        <n v="0.87505600000000006"/>
        <n v="0.43543500000000002"/>
        <n v="0.77279999999999993"/>
        <n v="0.3679"/>
        <n v="0.68606160000000005"/>
        <n v="0.119184"/>
        <n v="0.61459964999999994"/>
      </sharedItems>
    </cacheField>
  </cacheFields>
  <extLst>
    <ext xmlns:x14="http://schemas.microsoft.com/office/spreadsheetml/2009/9/main" uri="{725AE2AE-9491-48be-B2B4-4EB974FC3084}">
      <x14:pivotCacheDefinition pivotCacheId="853068272"/>
    </ext>
  </extLst>
</pivotCacheDefinition>
</file>

<file path=xl/pivotCache/pivotCacheRecords1.xml><?xml version="1.0" encoding="utf-8"?>
<pivotCacheRecords xmlns="http://schemas.openxmlformats.org/spreadsheetml/2006/main" xmlns:r="http://schemas.openxmlformats.org/officeDocument/2006/relationships" count="155">
  <r>
    <x v="0"/>
    <x v="0"/>
    <x v="0"/>
    <s v="per pound"/>
    <x v="0"/>
    <x v="0"/>
    <x v="0"/>
    <x v="0"/>
    <n v="0.54133144"/>
    <x v="0"/>
  </r>
  <r>
    <x v="1"/>
    <x v="0"/>
    <x v="1"/>
    <s v="per pound"/>
    <x v="1"/>
    <x v="1"/>
    <x v="0"/>
    <x v="1"/>
    <n v="1.3673700000000002"/>
    <x v="1"/>
  </r>
  <r>
    <x v="2"/>
    <x v="1"/>
    <x v="2"/>
    <s v="per pound"/>
    <x v="2"/>
    <x v="2"/>
    <x v="0"/>
    <x v="2"/>
    <n v="1.0660000000000001"/>
    <x v="2"/>
  </r>
  <r>
    <x v="3"/>
    <x v="2"/>
    <x v="3"/>
    <s v="per pint"/>
    <x v="2"/>
    <x v="3"/>
    <x v="1"/>
    <x v="3"/>
    <n v="0.58530000000000004"/>
    <x v="3"/>
  </r>
  <r>
    <x v="4"/>
    <x v="2"/>
    <x v="4"/>
    <s v="per pint"/>
    <x v="2"/>
    <x v="3"/>
    <x v="1"/>
    <x v="4"/>
    <n v="0.78039999999999998"/>
    <x v="4"/>
  </r>
  <r>
    <x v="5"/>
    <x v="0"/>
    <x v="5"/>
    <s v="per pound"/>
    <x v="3"/>
    <x v="4"/>
    <x v="0"/>
    <x v="5"/>
    <n v="2.758845"/>
    <x v="5"/>
  </r>
  <r>
    <x v="5"/>
    <x v="3"/>
    <x v="6"/>
    <s v="per pound"/>
    <x v="2"/>
    <x v="5"/>
    <x v="0"/>
    <x v="6"/>
    <n v="6.6188000000000002"/>
    <x v="6"/>
  </r>
  <r>
    <x v="6"/>
    <x v="1"/>
    <x v="7"/>
    <s v="per pound"/>
    <x v="2"/>
    <x v="2"/>
    <x v="0"/>
    <x v="7"/>
    <n v="1.6904999999999999"/>
    <x v="7"/>
  </r>
  <r>
    <x v="7"/>
    <x v="1"/>
    <x v="8"/>
    <s v="per pound"/>
    <x v="4"/>
    <x v="6"/>
    <x v="0"/>
    <x v="8"/>
    <n v="1.3390000000000002"/>
    <x v="8"/>
  </r>
  <r>
    <x v="8"/>
    <x v="0"/>
    <x v="9"/>
    <s v="per pound"/>
    <x v="5"/>
    <x v="7"/>
    <x v="0"/>
    <x v="9"/>
    <n v="0.82173750000000001"/>
    <x v="9"/>
  </r>
  <r>
    <x v="8"/>
    <x v="1"/>
    <x v="10"/>
    <s v="per pound"/>
    <x v="4"/>
    <x v="7"/>
    <x v="0"/>
    <x v="10"/>
    <n v="2.2177350000000002"/>
    <x v="10"/>
  </r>
  <r>
    <x v="9"/>
    <x v="0"/>
    <x v="11"/>
    <s v="per pound"/>
    <x v="6"/>
    <x v="8"/>
    <x v="0"/>
    <x v="11"/>
    <n v="1.3617028800000002"/>
    <x v="11"/>
  </r>
  <r>
    <x v="9"/>
    <x v="1"/>
    <x v="12"/>
    <s v="per pound"/>
    <x v="4"/>
    <x v="8"/>
    <x v="0"/>
    <x v="12"/>
    <n v="2.0324849999999999"/>
    <x v="12"/>
  </r>
  <r>
    <x v="9"/>
    <x v="4"/>
    <x v="13"/>
    <s v="per pound"/>
    <x v="7"/>
    <x v="8"/>
    <x v="0"/>
    <x v="13"/>
    <n v="6.9291007500000008"/>
    <x v="13"/>
  </r>
  <r>
    <x v="10"/>
    <x v="0"/>
    <x v="14"/>
    <s v="per pound"/>
    <x v="8"/>
    <x v="9"/>
    <x v="0"/>
    <x v="14"/>
    <n v="1.6570214400000001"/>
    <x v="14"/>
  </r>
  <r>
    <x v="11"/>
    <x v="0"/>
    <x v="15"/>
    <s v="per pound"/>
    <x v="9"/>
    <x v="10"/>
    <x v="0"/>
    <x v="15"/>
    <n v="0.33593600000000001"/>
    <x v="15"/>
  </r>
  <r>
    <x v="12"/>
    <x v="1"/>
    <x v="16"/>
    <s v="per pound"/>
    <x v="4"/>
    <x v="11"/>
    <x v="0"/>
    <x v="16"/>
    <n v="0.82445999999999997"/>
    <x v="16"/>
  </r>
  <r>
    <x v="13"/>
    <x v="4"/>
    <x v="17"/>
    <s v="per pound"/>
    <x v="2"/>
    <x v="10"/>
    <x v="0"/>
    <x v="17"/>
    <n v="3.5585"/>
    <x v="17"/>
  </r>
  <r>
    <x v="14"/>
    <x v="1"/>
    <x v="18"/>
    <s v="per pound"/>
    <x v="4"/>
    <x v="7"/>
    <x v="0"/>
    <x v="18"/>
    <n v="0.668265"/>
    <x v="18"/>
  </r>
  <r>
    <x v="14"/>
    <x v="3"/>
    <x v="19"/>
    <s v="per pound"/>
    <x v="10"/>
    <x v="7"/>
    <x v="0"/>
    <x v="19"/>
    <n v="3.3958907599999999"/>
    <x v="19"/>
  </r>
  <r>
    <x v="15"/>
    <x v="0"/>
    <x v="20"/>
    <s v="per pound"/>
    <x v="11"/>
    <x v="9"/>
    <x v="0"/>
    <x v="20"/>
    <n v="5.7765119999999994"/>
    <x v="20"/>
  </r>
  <r>
    <x v="15"/>
    <x v="4"/>
    <x v="21"/>
    <s v="per pound"/>
    <x v="2"/>
    <x v="10"/>
    <x v="0"/>
    <x v="21"/>
    <n v="3.6362000000000001"/>
    <x v="21"/>
  </r>
  <r>
    <x v="16"/>
    <x v="1"/>
    <x v="22"/>
    <s v="per pound"/>
    <x v="4"/>
    <x v="11"/>
    <x v="0"/>
    <x v="22"/>
    <n v="0.67437500000000006"/>
    <x v="22"/>
  </r>
  <r>
    <x v="16"/>
    <x v="3"/>
    <x v="23"/>
    <s v="per pound"/>
    <x v="12"/>
    <x v="7"/>
    <x v="0"/>
    <x v="23"/>
    <n v="4.4658084799999997"/>
    <x v="23"/>
  </r>
  <r>
    <x v="17"/>
    <x v="0"/>
    <x v="24"/>
    <s v="per pound"/>
    <x v="13"/>
    <x v="9"/>
    <x v="0"/>
    <x v="24"/>
    <n v="3.9652049999999996"/>
    <x v="24"/>
  </r>
  <r>
    <x v="17"/>
    <x v="4"/>
    <x v="25"/>
    <s v="per pound"/>
    <x v="2"/>
    <x v="10"/>
    <x v="0"/>
    <x v="25"/>
    <n v="3.3898000000000001"/>
    <x v="25"/>
  </r>
  <r>
    <x v="18"/>
    <x v="4"/>
    <x v="26"/>
    <s v="per pound"/>
    <x v="14"/>
    <x v="12"/>
    <x v="0"/>
    <x v="26"/>
    <n v="1.8996617400000002"/>
    <x v="26"/>
  </r>
  <r>
    <x v="19"/>
    <x v="0"/>
    <x v="27"/>
    <s v="per pound"/>
    <x v="2"/>
    <x v="12"/>
    <x v="0"/>
    <x v="27"/>
    <n v="2.7486000000000002"/>
    <x v="27"/>
  </r>
  <r>
    <x v="20"/>
    <x v="0"/>
    <x v="28"/>
    <s v="per pound"/>
    <x v="15"/>
    <x v="12"/>
    <x v="0"/>
    <x v="28"/>
    <n v="1.7990700000000002"/>
    <x v="28"/>
  </r>
  <r>
    <x v="21"/>
    <x v="0"/>
    <x v="29"/>
    <s v="per pound"/>
    <x v="16"/>
    <x v="12"/>
    <x v="0"/>
    <x v="29"/>
    <n v="2.85087"/>
    <x v="29"/>
  </r>
  <r>
    <x v="21"/>
    <x v="4"/>
    <x v="30"/>
    <s v="per pound"/>
    <x v="11"/>
    <x v="12"/>
    <x v="0"/>
    <x v="30"/>
    <n v="2.5165439999999997"/>
    <x v="30"/>
  </r>
  <r>
    <x v="22"/>
    <x v="0"/>
    <x v="31"/>
    <s v="per pound"/>
    <x v="17"/>
    <x v="0"/>
    <x v="0"/>
    <x v="31"/>
    <n v="0.88000499999999993"/>
    <x v="31"/>
  </r>
  <r>
    <x v="23"/>
    <x v="0"/>
    <x v="32"/>
    <s v="per pound"/>
    <x v="18"/>
    <x v="10"/>
    <x v="0"/>
    <x v="32"/>
    <n v="0.54710700000000001"/>
    <x v="32"/>
  </r>
  <r>
    <x v="24"/>
    <x v="0"/>
    <x v="33"/>
    <s v="per pound"/>
    <x v="19"/>
    <x v="10"/>
    <x v="0"/>
    <x v="33"/>
    <n v="0.85584135000000006"/>
    <x v="33"/>
  </r>
  <r>
    <x v="25"/>
    <x v="1"/>
    <x v="34"/>
    <s v="per pound"/>
    <x v="4"/>
    <x v="13"/>
    <x v="0"/>
    <x v="34"/>
    <n v="0.83349499999999999"/>
    <x v="34"/>
  </r>
  <r>
    <x v="26"/>
    <x v="0"/>
    <x v="35"/>
    <s v="per pound"/>
    <x v="20"/>
    <x v="11"/>
    <x v="0"/>
    <x v="35"/>
    <n v="0.29411700000000002"/>
    <x v="35"/>
  </r>
  <r>
    <x v="27"/>
    <x v="1"/>
    <x v="36"/>
    <s v="per pound"/>
    <x v="4"/>
    <x v="9"/>
    <x v="0"/>
    <x v="36"/>
    <n v="0.73547499999999999"/>
    <x v="36"/>
  </r>
  <r>
    <x v="27"/>
    <x v="4"/>
    <x v="37"/>
    <s v="per pound"/>
    <x v="21"/>
    <x v="9"/>
    <x v="0"/>
    <x v="37"/>
    <n v="1.642774"/>
    <x v="37"/>
  </r>
  <r>
    <x v="28"/>
    <x v="0"/>
    <x v="38"/>
    <s v="per pound"/>
    <x v="2"/>
    <x v="14"/>
    <x v="0"/>
    <x v="38"/>
    <n v="1.2716000000000001"/>
    <x v="38"/>
  </r>
  <r>
    <x v="29"/>
    <x v="0"/>
    <x v="39"/>
    <s v="per pound"/>
    <x v="22"/>
    <x v="9"/>
    <x v="0"/>
    <x v="39"/>
    <n v="0.70999073999999995"/>
    <x v="39"/>
  </r>
  <r>
    <x v="30"/>
    <x v="0"/>
    <x v="39"/>
    <s v="per pound"/>
    <x v="23"/>
    <x v="14"/>
    <x v="0"/>
    <x v="40"/>
    <n v="0.77456700000000001"/>
    <x v="40"/>
  </r>
  <r>
    <x v="31"/>
    <x v="4"/>
    <x v="40"/>
    <s v="per pound"/>
    <x v="24"/>
    <x v="14"/>
    <x v="0"/>
    <x v="41"/>
    <n v="1.85577584"/>
    <x v="41"/>
  </r>
  <r>
    <x v="32"/>
    <x v="0"/>
    <x v="41"/>
    <s v="per pound"/>
    <x v="25"/>
    <x v="14"/>
    <x v="0"/>
    <x v="42"/>
    <n v="3.4790401799999997"/>
    <x v="42"/>
  </r>
  <r>
    <x v="33"/>
    <x v="0"/>
    <x v="42"/>
    <s v="per pound"/>
    <x v="26"/>
    <x v="14"/>
    <x v="0"/>
    <x v="43"/>
    <n v="1.7645809400000001"/>
    <x v="43"/>
  </r>
  <r>
    <x v="34"/>
    <x v="0"/>
    <x v="43"/>
    <s v="per pound"/>
    <x v="2"/>
    <x v="15"/>
    <x v="0"/>
    <x v="44"/>
    <n v="2.4041000000000001"/>
    <x v="44"/>
  </r>
  <r>
    <x v="35"/>
    <x v="0"/>
    <x v="44"/>
    <s v="per pound"/>
    <x v="27"/>
    <x v="15"/>
    <x v="0"/>
    <x v="45"/>
    <n v="0.71846599999999994"/>
    <x v="45"/>
  </r>
  <r>
    <x v="36"/>
    <x v="0"/>
    <x v="45"/>
    <s v="per pound"/>
    <x v="28"/>
    <x v="12"/>
    <x v="0"/>
    <x v="46"/>
    <n v="3.1527479999999999"/>
    <x v="46"/>
  </r>
  <r>
    <x v="37"/>
    <x v="1"/>
    <x v="46"/>
    <s v="per pound"/>
    <x v="4"/>
    <x v="6"/>
    <x v="0"/>
    <x v="47"/>
    <n v="2.9417049999999998"/>
    <x v="47"/>
  </r>
  <r>
    <x v="38"/>
    <x v="0"/>
    <x v="47"/>
    <s v="per pound"/>
    <x v="29"/>
    <x v="16"/>
    <x v="0"/>
    <x v="48"/>
    <n v="1.066219"/>
    <x v="48"/>
  </r>
  <r>
    <x v="39"/>
    <x v="0"/>
    <x v="48"/>
    <s v="per pound"/>
    <x v="30"/>
    <x v="17"/>
    <x v="0"/>
    <x v="49"/>
    <n v="3.1111199999999997"/>
    <x v="49"/>
  </r>
  <r>
    <x v="39"/>
    <x v="1"/>
    <x v="49"/>
    <s v="per pound"/>
    <x v="4"/>
    <x v="4"/>
    <x v="0"/>
    <x v="50"/>
    <n v="0.67717000000000005"/>
    <x v="50"/>
  </r>
  <r>
    <x v="39"/>
    <x v="4"/>
    <x v="50"/>
    <s v="per pound"/>
    <x v="14"/>
    <x v="4"/>
    <x v="0"/>
    <x v="51"/>
    <n v="1.67735996"/>
    <x v="51"/>
  </r>
  <r>
    <x v="40"/>
    <x v="0"/>
    <x v="51"/>
    <s v="per pound"/>
    <x v="31"/>
    <x v="4"/>
    <x v="0"/>
    <x v="52"/>
    <n v="1.0210320000000002"/>
    <x v="52"/>
  </r>
  <r>
    <x v="40"/>
    <x v="1"/>
    <x v="52"/>
    <s v="per pound"/>
    <x v="4"/>
    <x v="4"/>
    <x v="0"/>
    <x v="53"/>
    <n v="0.668655"/>
    <x v="53"/>
  </r>
  <r>
    <x v="40"/>
    <x v="4"/>
    <x v="53"/>
    <s v="per pound"/>
    <x v="32"/>
    <x v="4"/>
    <x v="0"/>
    <x v="54"/>
    <n v="1.6026246"/>
    <x v="54"/>
  </r>
  <r>
    <x v="41"/>
    <x v="3"/>
    <x v="54"/>
    <s v="per pound"/>
    <x v="2"/>
    <x v="18"/>
    <x v="0"/>
    <x v="55"/>
    <n v="4.6513"/>
    <x v="55"/>
  </r>
  <r>
    <x v="42"/>
    <x v="0"/>
    <x v="55"/>
    <s v="per pound"/>
    <x v="33"/>
    <x v="15"/>
    <x v="0"/>
    <x v="56"/>
    <n v="1.1575009999999999"/>
    <x v="56"/>
  </r>
  <r>
    <x v="43"/>
    <x v="0"/>
    <x v="55"/>
    <s v="per pound"/>
    <x v="27"/>
    <x v="15"/>
    <x v="0"/>
    <x v="57"/>
    <n v="0.87110900000000002"/>
    <x v="57"/>
  </r>
  <r>
    <x v="44"/>
    <x v="3"/>
    <x v="56"/>
    <s v="per pound"/>
    <x v="2"/>
    <x v="19"/>
    <x v="0"/>
    <x v="58"/>
    <n v="5.5712999999999999"/>
    <x v="58"/>
  </r>
  <r>
    <x v="45"/>
    <x v="3"/>
    <x v="57"/>
    <s v="per pound"/>
    <x v="11"/>
    <x v="19"/>
    <x v="0"/>
    <x v="59"/>
    <n v="6.5636160000000006"/>
    <x v="59"/>
  </r>
  <r>
    <x v="46"/>
    <x v="1"/>
    <x v="58"/>
    <s v="per pound"/>
    <x v="2"/>
    <x v="2"/>
    <x v="0"/>
    <x v="60"/>
    <n v="1.7198"/>
    <x v="60"/>
  </r>
  <r>
    <x v="47"/>
    <x v="1"/>
    <x v="59"/>
    <s v="per pound"/>
    <x v="4"/>
    <x v="6"/>
    <x v="0"/>
    <x v="61"/>
    <n v="1.0355799999999999"/>
    <x v="61"/>
  </r>
  <r>
    <x v="48"/>
    <x v="0"/>
    <x v="60"/>
    <s v="per pound"/>
    <x v="34"/>
    <x v="16"/>
    <x v="0"/>
    <x v="62"/>
    <n v="0.57305499999999998"/>
    <x v="62"/>
  </r>
  <r>
    <x v="49"/>
    <x v="2"/>
    <x v="61"/>
    <s v="per pint"/>
    <x v="2"/>
    <x v="3"/>
    <x v="1"/>
    <x v="63"/>
    <n v="1.0415000000000001"/>
    <x v="63"/>
  </r>
  <r>
    <x v="50"/>
    <x v="0"/>
    <x v="62"/>
    <s v="per pound"/>
    <x v="11"/>
    <x v="10"/>
    <x v="0"/>
    <x v="64"/>
    <n v="1.766208"/>
    <x v="64"/>
  </r>
  <r>
    <x v="51"/>
    <x v="3"/>
    <x v="63"/>
    <s v="per pound"/>
    <x v="2"/>
    <x v="19"/>
    <x v="0"/>
    <x v="65"/>
    <n v="3.7801"/>
    <x v="65"/>
  </r>
  <r>
    <x v="52"/>
    <x v="2"/>
    <x v="64"/>
    <s v="per pint"/>
    <x v="2"/>
    <x v="3"/>
    <x v="1"/>
    <x v="66"/>
    <n v="0.71189999999999998"/>
    <x v="66"/>
  </r>
  <r>
    <x v="53"/>
    <x v="2"/>
    <x v="65"/>
    <s v="per pint"/>
    <x v="2"/>
    <x v="3"/>
    <x v="1"/>
    <x v="67"/>
    <n v="0.92149999999999999"/>
    <x v="67"/>
  </r>
  <r>
    <x v="54"/>
    <x v="1"/>
    <x v="66"/>
    <s v="per pound"/>
    <x v="4"/>
    <x v="7"/>
    <x v="0"/>
    <x v="68"/>
    <n v="0.65617500000000006"/>
    <x v="68"/>
  </r>
  <r>
    <x v="54"/>
    <x v="3"/>
    <x v="67"/>
    <s v="per pound"/>
    <x v="10"/>
    <x v="7"/>
    <x v="0"/>
    <x v="69"/>
    <n v="4.1889977999999992"/>
    <x v="69"/>
  </r>
  <r>
    <x v="55"/>
    <x v="0"/>
    <x v="68"/>
    <s v="per pound"/>
    <x v="35"/>
    <x v="14"/>
    <x v="0"/>
    <x v="70"/>
    <n v="1.8170575800000002"/>
    <x v="70"/>
  </r>
  <r>
    <x v="55"/>
    <x v="1"/>
    <x v="69"/>
    <s v="per pound"/>
    <x v="4"/>
    <x v="20"/>
    <x v="0"/>
    <x v="71"/>
    <n v="0.66137500000000005"/>
    <x v="71"/>
  </r>
  <r>
    <x v="55"/>
    <x v="4"/>
    <x v="70"/>
    <s v="per pound"/>
    <x v="36"/>
    <x v="20"/>
    <x v="0"/>
    <x v="72"/>
    <n v="1.7572380000000001"/>
    <x v="72"/>
  </r>
  <r>
    <x v="56"/>
    <x v="1"/>
    <x v="71"/>
    <s v="per pound"/>
    <x v="4"/>
    <x v="21"/>
    <x v="0"/>
    <x v="73"/>
    <n v="0.81354000000000004"/>
    <x v="73"/>
  </r>
  <r>
    <x v="56"/>
    <x v="4"/>
    <x v="72"/>
    <s v="per pound"/>
    <x v="37"/>
    <x v="21"/>
    <x v="0"/>
    <x v="74"/>
    <n v="1.6899378799999998"/>
    <x v="74"/>
  </r>
  <r>
    <x v="57"/>
    <x v="0"/>
    <x v="73"/>
    <s v="per pound"/>
    <x v="38"/>
    <x v="15"/>
    <x v="0"/>
    <x v="75"/>
    <n v="1.0473039999999998"/>
    <x v="75"/>
  </r>
  <r>
    <x v="58"/>
    <x v="0"/>
    <x v="74"/>
    <s v="per pound"/>
    <x v="39"/>
    <x v="11"/>
    <x v="0"/>
    <x v="76"/>
    <n v="0.416576"/>
    <x v="76"/>
  </r>
  <r>
    <x v="59"/>
    <x v="0"/>
    <x v="75"/>
    <s v="per pound"/>
    <x v="40"/>
    <x v="17"/>
    <x v="0"/>
    <x v="77"/>
    <n v="2.6268899999999999"/>
    <x v="77"/>
  </r>
  <r>
    <x v="59"/>
    <x v="4"/>
    <x v="76"/>
    <s v="per pound"/>
    <x v="41"/>
    <x v="4"/>
    <x v="0"/>
    <x v="78"/>
    <n v="1.9120671500000002"/>
    <x v="78"/>
  </r>
  <r>
    <x v="60"/>
    <x v="1"/>
    <x v="77"/>
    <s v="per pound"/>
    <x v="4"/>
    <x v="7"/>
    <x v="0"/>
    <x v="79"/>
    <n v="0.63173500000000005"/>
    <x v="79"/>
  </r>
  <r>
    <x v="60"/>
    <x v="3"/>
    <x v="78"/>
    <s v="per pound"/>
    <x v="10"/>
    <x v="7"/>
    <x v="0"/>
    <x v="80"/>
    <n v="4.2514685599999993"/>
    <x v="80"/>
  </r>
  <r>
    <x v="61"/>
    <x v="0"/>
    <x v="79"/>
    <s v="per pound"/>
    <x v="42"/>
    <x v="7"/>
    <x v="0"/>
    <x v="81"/>
    <n v="1.6605239999999999"/>
    <x v="81"/>
  </r>
  <r>
    <x v="62"/>
    <x v="3"/>
    <x v="80"/>
    <s v="per pound"/>
    <x v="10"/>
    <x v="7"/>
    <x v="0"/>
    <x v="82"/>
    <n v="4.0724515599999993"/>
    <x v="82"/>
  </r>
  <r>
    <x v="63"/>
    <x v="0"/>
    <x v="81"/>
    <s v="per pound"/>
    <x v="13"/>
    <x v="1"/>
    <x v="0"/>
    <x v="83"/>
    <n v="0.94543999999999995"/>
    <x v="83"/>
  </r>
  <r>
    <x v="64"/>
    <x v="0"/>
    <x v="82"/>
    <s v="per pound"/>
    <x v="43"/>
    <x v="22"/>
    <x v="0"/>
    <x v="84"/>
    <n v="1.7201059999999999"/>
    <x v="84"/>
  </r>
  <r>
    <x v="65"/>
    <x v="0"/>
    <x v="83"/>
    <s v="per pound"/>
    <x v="44"/>
    <x v="22"/>
    <x v="0"/>
    <x v="85"/>
    <n v="2.1901099999999998"/>
    <x v="85"/>
  </r>
  <r>
    <x v="66"/>
    <x v="1"/>
    <x v="84"/>
    <s v="per pound"/>
    <x v="4"/>
    <x v="11"/>
    <x v="0"/>
    <x v="86"/>
    <n v="0.91026000000000007"/>
    <x v="86"/>
  </r>
  <r>
    <x v="66"/>
    <x v="4"/>
    <x v="85"/>
    <s v="per pound"/>
    <x v="45"/>
    <x v="11"/>
    <x v="0"/>
    <x v="87"/>
    <n v="2.0837515"/>
    <x v="87"/>
  </r>
  <r>
    <x v="66"/>
    <x v="3"/>
    <x v="86"/>
    <s v="per pound"/>
    <x v="12"/>
    <x v="7"/>
    <x v="0"/>
    <x v="88"/>
    <n v="5.5520381700000003"/>
    <x v="88"/>
  </r>
  <r>
    <x v="67"/>
    <x v="0"/>
    <x v="87"/>
    <s v="per pound"/>
    <x v="46"/>
    <x v="4"/>
    <x v="0"/>
    <x v="89"/>
    <n v="0.8174229999999999"/>
    <x v="89"/>
  </r>
  <r>
    <x v="67"/>
    <x v="3"/>
    <x v="88"/>
    <s v="per pound"/>
    <x v="2"/>
    <x v="23"/>
    <x v="0"/>
    <x v="90"/>
    <n v="10.5527"/>
    <x v="90"/>
  </r>
  <r>
    <x v="68"/>
    <x v="4"/>
    <x v="89"/>
    <s v="per pound"/>
    <x v="33"/>
    <x v="24"/>
    <x v="0"/>
    <x v="91"/>
    <n v="1.9432009999999997"/>
    <x v="91"/>
  </r>
  <r>
    <x v="69"/>
    <x v="1"/>
    <x v="90"/>
    <s v="per pound"/>
    <x v="4"/>
    <x v="25"/>
    <x v="0"/>
    <x v="92"/>
    <n v="0.99703500000000012"/>
    <x v="92"/>
  </r>
  <r>
    <x v="69"/>
    <x v="4"/>
    <x v="91"/>
    <s v="per pound"/>
    <x v="47"/>
    <x v="25"/>
    <x v="0"/>
    <x v="93"/>
    <n v="1.5143040000000001"/>
    <x v="93"/>
  </r>
  <r>
    <x v="70"/>
    <x v="4"/>
    <x v="92"/>
    <s v="per pound"/>
    <x v="33"/>
    <x v="26"/>
    <x v="0"/>
    <x v="94"/>
    <n v="1.549866"/>
    <x v="94"/>
  </r>
  <r>
    <x v="71"/>
    <x v="0"/>
    <x v="93"/>
    <s v="per pound"/>
    <x v="2"/>
    <x v="27"/>
    <x v="0"/>
    <x v="95"/>
    <n v="3.6417000000000002"/>
    <x v="95"/>
  </r>
  <r>
    <x v="72"/>
    <x v="0"/>
    <x v="94"/>
    <s v="per pound"/>
    <x v="33"/>
    <x v="27"/>
    <x v="0"/>
    <x v="96"/>
    <n v="3.3430080000000002"/>
    <x v="96"/>
  </r>
  <r>
    <x v="73"/>
    <x v="1"/>
    <x v="95"/>
    <s v="per pound"/>
    <x v="4"/>
    <x v="10"/>
    <x v="0"/>
    <x v="97"/>
    <n v="0.68224000000000007"/>
    <x v="97"/>
  </r>
  <r>
    <x v="73"/>
    <x v="4"/>
    <x v="96"/>
    <s v="per pound"/>
    <x v="48"/>
    <x v="10"/>
    <x v="0"/>
    <x v="98"/>
    <n v="1.4423566400000001"/>
    <x v="98"/>
  </r>
  <r>
    <x v="74"/>
    <x v="1"/>
    <x v="97"/>
    <s v="per pound"/>
    <x v="4"/>
    <x v="7"/>
    <x v="0"/>
    <x v="99"/>
    <n v="0.68197999999999992"/>
    <x v="99"/>
  </r>
  <r>
    <x v="74"/>
    <x v="3"/>
    <x v="98"/>
    <s v="per pound"/>
    <x v="10"/>
    <x v="7"/>
    <x v="0"/>
    <x v="100"/>
    <n v="3.6894786399999995"/>
    <x v="100"/>
  </r>
  <r>
    <x v="75"/>
    <x v="0"/>
    <x v="99"/>
    <s v="per pound"/>
    <x v="49"/>
    <x v="9"/>
    <x v="0"/>
    <x v="101"/>
    <n v="1.734642"/>
    <x v="101"/>
  </r>
  <r>
    <x v="76"/>
    <x v="0"/>
    <x v="100"/>
    <s v="per pound"/>
    <x v="50"/>
    <x v="21"/>
    <x v="0"/>
    <x v="102"/>
    <n v="3.0628408500000002"/>
    <x v="102"/>
  </r>
  <r>
    <x v="76"/>
    <x v="4"/>
    <x v="101"/>
    <s v="per pound"/>
    <x v="41"/>
    <x v="11"/>
    <x v="0"/>
    <x v="103"/>
    <n v="1.6696519000000001"/>
    <x v="103"/>
  </r>
  <r>
    <x v="77"/>
    <x v="1"/>
    <x v="102"/>
    <s v="per pound"/>
    <x v="2"/>
    <x v="20"/>
    <x v="0"/>
    <x v="104"/>
    <n v="5.7718999999999996"/>
    <x v="104"/>
  </r>
  <r>
    <x v="78"/>
    <x v="0"/>
    <x v="103"/>
    <s v="per pound"/>
    <x v="1"/>
    <x v="21"/>
    <x v="0"/>
    <x v="105"/>
    <n v="0.87758999999999998"/>
    <x v="105"/>
  </r>
  <r>
    <x v="79"/>
    <x v="0"/>
    <x v="104"/>
    <s v="per pound"/>
    <x v="51"/>
    <x v="28"/>
    <x v="0"/>
    <x v="106"/>
    <n v="0.82490800000000009"/>
    <x v="106"/>
  </r>
  <r>
    <x v="80"/>
    <x v="2"/>
    <x v="105"/>
    <s v="per pint"/>
    <x v="2"/>
    <x v="3"/>
    <x v="1"/>
    <x v="107"/>
    <n v="0.76900000000000002"/>
    <x v="107"/>
  </r>
  <r>
    <x v="81"/>
    <x v="2"/>
    <x v="44"/>
    <s v="per pint"/>
    <x v="2"/>
    <x v="3"/>
    <x v="1"/>
    <x v="108"/>
    <n v="0.98419999999999996"/>
    <x v="108"/>
  </r>
  <r>
    <x v="82"/>
    <x v="0"/>
    <x v="106"/>
    <s v="per pound"/>
    <x v="52"/>
    <x v="13"/>
    <x v="0"/>
    <x v="109"/>
    <n v="0.80004799999999998"/>
    <x v="109"/>
  </r>
  <r>
    <x v="82"/>
    <x v="3"/>
    <x v="107"/>
    <s v="per pound"/>
    <x v="2"/>
    <x v="27"/>
    <x v="0"/>
    <x v="110"/>
    <n v="5.5088999999999997"/>
    <x v="110"/>
  </r>
  <r>
    <x v="83"/>
    <x v="0"/>
    <x v="108"/>
    <s v="per pound"/>
    <x v="11"/>
    <x v="12"/>
    <x v="0"/>
    <x v="111"/>
    <n v="1.6480319999999999"/>
    <x v="111"/>
  </r>
  <r>
    <x v="83"/>
    <x v="4"/>
    <x v="109"/>
    <s v="per pound"/>
    <x v="2"/>
    <x v="10"/>
    <x v="0"/>
    <x v="112"/>
    <n v="3.3866999999999998"/>
    <x v="112"/>
  </r>
  <r>
    <x v="84"/>
    <x v="1"/>
    <x v="110"/>
    <s v="per pound"/>
    <x v="2"/>
    <x v="2"/>
    <x v="0"/>
    <x v="113"/>
    <n v="2.0236999999999998"/>
    <x v="113"/>
  </r>
  <r>
    <x v="85"/>
    <x v="1"/>
    <x v="111"/>
    <s v="per pound"/>
    <x v="4"/>
    <x v="6"/>
    <x v="0"/>
    <x v="114"/>
    <n v="1.177605"/>
    <x v="114"/>
  </r>
  <r>
    <x v="86"/>
    <x v="0"/>
    <x v="112"/>
    <s v="per pound"/>
    <x v="1"/>
    <x v="4"/>
    <x v="0"/>
    <x v="115"/>
    <n v="1.4278500000000001"/>
    <x v="115"/>
  </r>
  <r>
    <x v="87"/>
    <x v="1"/>
    <x v="113"/>
    <s v="per pound"/>
    <x v="2"/>
    <x v="2"/>
    <x v="0"/>
    <x v="116"/>
    <n v="1.9545999999999999"/>
    <x v="116"/>
  </r>
  <r>
    <x v="88"/>
    <x v="1"/>
    <x v="114"/>
    <s v="per pound"/>
    <x v="4"/>
    <x v="6"/>
    <x v="0"/>
    <x v="117"/>
    <n v="1.23305"/>
    <x v="117"/>
  </r>
  <r>
    <x v="89"/>
    <x v="0"/>
    <x v="115"/>
    <s v="per pound"/>
    <x v="20"/>
    <x v="4"/>
    <x v="0"/>
    <x v="118"/>
    <n v="0.289935"/>
    <x v="118"/>
  </r>
  <r>
    <x v="89"/>
    <x v="3"/>
    <x v="116"/>
    <s v="per pound"/>
    <x v="2"/>
    <x v="27"/>
    <x v="0"/>
    <x v="119"/>
    <n v="6.6492000000000004"/>
    <x v="119"/>
  </r>
  <r>
    <x v="90"/>
    <x v="2"/>
    <x v="117"/>
    <s v="per pint"/>
    <x v="2"/>
    <x v="3"/>
    <x v="1"/>
    <x v="120"/>
    <n v="0.69730000000000003"/>
    <x v="120"/>
  </r>
  <r>
    <x v="91"/>
    <x v="1"/>
    <x v="118"/>
    <s v="per pound"/>
    <x v="2"/>
    <x v="2"/>
    <x v="0"/>
    <x v="121"/>
    <n v="1.4343999999999999"/>
    <x v="121"/>
  </r>
  <r>
    <x v="92"/>
    <x v="1"/>
    <x v="119"/>
    <s v="per pound"/>
    <x v="4"/>
    <x v="6"/>
    <x v="0"/>
    <x v="122"/>
    <n v="0.91435500000000003"/>
    <x v="122"/>
  </r>
  <r>
    <x v="93"/>
    <x v="2"/>
    <x v="120"/>
    <s v="per pint"/>
    <x v="2"/>
    <x v="3"/>
    <x v="1"/>
    <x v="123"/>
    <n v="1.0287999999999999"/>
    <x v="123"/>
  </r>
  <r>
    <x v="94"/>
    <x v="1"/>
    <x v="121"/>
    <s v="per pound"/>
    <x v="4"/>
    <x v="7"/>
    <x v="0"/>
    <x v="124"/>
    <n v="0.56823000000000001"/>
    <x v="124"/>
  </r>
  <r>
    <x v="94"/>
    <x v="3"/>
    <x v="122"/>
    <s v="per pound"/>
    <x v="10"/>
    <x v="7"/>
    <x v="0"/>
    <x v="125"/>
    <n v="3.1934163599999996"/>
    <x v="125"/>
  </r>
  <r>
    <x v="95"/>
    <x v="0"/>
    <x v="123"/>
    <s v="per pound"/>
    <x v="43"/>
    <x v="4"/>
    <x v="0"/>
    <x v="126"/>
    <n v="1.9074479999999998"/>
    <x v="126"/>
  </r>
  <r>
    <x v="96"/>
    <x v="2"/>
    <x v="124"/>
    <s v="per pint"/>
    <x v="2"/>
    <x v="3"/>
    <x v="1"/>
    <x v="127"/>
    <n v="1.5522"/>
    <x v="127"/>
  </r>
  <r>
    <x v="97"/>
    <x v="3"/>
    <x v="125"/>
    <s v="per pound"/>
    <x v="2"/>
    <x v="29"/>
    <x v="0"/>
    <x v="128"/>
    <n v="5.7042000000000002"/>
    <x v="128"/>
  </r>
  <r>
    <x v="98"/>
    <x v="0"/>
    <x v="126"/>
    <s v="per pound"/>
    <x v="53"/>
    <x v="12"/>
    <x v="0"/>
    <x v="129"/>
    <n v="1.2516"/>
    <x v="129"/>
  </r>
  <r>
    <x v="99"/>
    <x v="2"/>
    <x v="127"/>
    <s v="per pint"/>
    <x v="2"/>
    <x v="3"/>
    <x v="1"/>
    <x v="130"/>
    <n v="3.1219999999999999"/>
    <x v="130"/>
  </r>
  <r>
    <x v="100"/>
    <x v="0"/>
    <x v="128"/>
    <s v="per pound"/>
    <x v="54"/>
    <x v="15"/>
    <x v="0"/>
    <x v="131"/>
    <n v="0.54211066000000008"/>
    <x v="131"/>
  </r>
  <r>
    <x v="100"/>
    <x v="1"/>
    <x v="129"/>
    <s v="per pound"/>
    <x v="4"/>
    <x v="12"/>
    <x v="0"/>
    <x v="132"/>
    <n v="0.71955000000000002"/>
    <x v="132"/>
  </r>
  <r>
    <x v="101"/>
    <x v="4"/>
    <x v="130"/>
    <s v="per pound"/>
    <x v="55"/>
    <x v="12"/>
    <x v="0"/>
    <x v="133"/>
    <n v="1.1927896"/>
    <x v="133"/>
  </r>
  <r>
    <x v="102"/>
    <x v="1"/>
    <x v="131"/>
    <s v="per pound"/>
    <x v="2"/>
    <x v="2"/>
    <x v="0"/>
    <x v="134"/>
    <n v="2.0171999999999999"/>
    <x v="134"/>
  </r>
  <r>
    <x v="103"/>
    <x v="0"/>
    <x v="132"/>
    <s v="per pound"/>
    <x v="1"/>
    <x v="14"/>
    <x v="0"/>
    <x v="135"/>
    <n v="1.4193"/>
    <x v="135"/>
  </r>
  <r>
    <x v="104"/>
    <x v="0"/>
    <x v="133"/>
    <s v="per pound"/>
    <x v="11"/>
    <x v="9"/>
    <x v="0"/>
    <x v="136"/>
    <n v="6.3735359999999996"/>
    <x v="136"/>
  </r>
  <r>
    <x v="104"/>
    <x v="4"/>
    <x v="134"/>
    <s v="per pound"/>
    <x v="2"/>
    <x v="10"/>
    <x v="0"/>
    <x v="137"/>
    <n v="4.1877000000000004"/>
    <x v="137"/>
  </r>
  <r>
    <x v="105"/>
    <x v="0"/>
    <x v="135"/>
    <s v="per pound"/>
    <x v="38"/>
    <x v="15"/>
    <x v="0"/>
    <x v="138"/>
    <n v="1.7723479999999998"/>
    <x v="138"/>
  </r>
  <r>
    <x v="106"/>
    <x v="1"/>
    <x v="136"/>
    <s v="per pound"/>
    <x v="4"/>
    <x v="11"/>
    <x v="0"/>
    <x v="139"/>
    <n v="0.85500999999999994"/>
    <x v="139"/>
  </r>
  <r>
    <x v="106"/>
    <x v="4"/>
    <x v="137"/>
    <s v="per pound"/>
    <x v="55"/>
    <x v="11"/>
    <x v="0"/>
    <x v="140"/>
    <n v="1.655208"/>
    <x v="140"/>
  </r>
  <r>
    <x v="107"/>
    <x v="0"/>
    <x v="138"/>
    <s v="per pound"/>
    <x v="29"/>
    <x v="10"/>
    <x v="0"/>
    <x v="141"/>
    <n v="2.3053800000000004"/>
    <x v="141"/>
  </r>
  <r>
    <x v="108"/>
    <x v="0"/>
    <x v="138"/>
    <s v="per pound"/>
    <x v="2"/>
    <x v="27"/>
    <x v="0"/>
    <x v="142"/>
    <n v="2.9940000000000002"/>
    <x v="142"/>
  </r>
  <r>
    <x v="109"/>
    <x v="0"/>
    <x v="139"/>
    <s v="per pound"/>
    <x v="43"/>
    <x v="9"/>
    <x v="0"/>
    <x v="143"/>
    <n v="2.4251999999999998"/>
    <x v="143"/>
  </r>
  <r>
    <x v="109"/>
    <x v="4"/>
    <x v="140"/>
    <s v="per pound"/>
    <x v="2"/>
    <x v="10"/>
    <x v="0"/>
    <x v="144"/>
    <n v="2.8189000000000002"/>
    <x v="144"/>
  </r>
  <r>
    <x v="110"/>
    <x v="0"/>
    <x v="141"/>
    <s v="per pound"/>
    <x v="14"/>
    <x v="6"/>
    <x v="0"/>
    <x v="145"/>
    <n v="0.98743963999999995"/>
    <x v="145"/>
  </r>
  <r>
    <x v="111"/>
    <x v="1"/>
    <x v="69"/>
    <s v="per pound"/>
    <x v="2"/>
    <x v="2"/>
    <x v="0"/>
    <x v="146"/>
    <n v="1.0175000000000001"/>
    <x v="146"/>
  </r>
  <r>
    <x v="112"/>
    <x v="0"/>
    <x v="142"/>
    <s v="per pound"/>
    <x v="49"/>
    <x v="11"/>
    <x v="0"/>
    <x v="147"/>
    <n v="3.7726780000000004"/>
    <x v="147"/>
  </r>
  <r>
    <x v="113"/>
    <x v="0"/>
    <x v="143"/>
    <s v="per pound"/>
    <x v="49"/>
    <x v="11"/>
    <x v="0"/>
    <x v="148"/>
    <n v="2.1245770000000004"/>
    <x v="148"/>
  </r>
  <r>
    <x v="114"/>
    <x v="0"/>
    <x v="144"/>
    <s v="per pound"/>
    <x v="49"/>
    <x v="11"/>
    <x v="0"/>
    <x v="149"/>
    <n v="1.0572379999999999"/>
    <x v="149"/>
  </r>
  <r>
    <x v="115"/>
    <x v="0"/>
    <x v="145"/>
    <s v="per pound"/>
    <x v="56"/>
    <x v="9"/>
    <x v="0"/>
    <x v="150"/>
    <n v="1.8132000000000001"/>
    <x v="150"/>
  </r>
  <r>
    <x v="115"/>
    <x v="1"/>
    <x v="146"/>
    <s v="per pound"/>
    <x v="4"/>
    <x v="21"/>
    <x v="0"/>
    <x v="151"/>
    <n v="0.67788499999999996"/>
    <x v="151"/>
  </r>
  <r>
    <x v="115"/>
    <x v="4"/>
    <x v="147"/>
    <s v="per pound"/>
    <x v="55"/>
    <x v="21"/>
    <x v="0"/>
    <x v="152"/>
    <n v="1.5093976"/>
    <x v="152"/>
  </r>
  <r>
    <x v="116"/>
    <x v="0"/>
    <x v="148"/>
    <s v="per pound"/>
    <x v="57"/>
    <x v="10"/>
    <x v="0"/>
    <x v="153"/>
    <n v="0.18740800000000002"/>
    <x v="153"/>
  </r>
  <r>
    <x v="117"/>
    <x v="0"/>
    <x v="149"/>
    <s v="per pound"/>
    <x v="50"/>
    <x v="8"/>
    <x v="0"/>
    <x v="154"/>
    <n v="1.19187855"/>
    <x v="1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1:D68" firstHeaderRow="1" firstDataRow="2" firstDataCol="1"/>
  <pivotFields count="10">
    <pivotField showAll="0"/>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numFmtId="2" showAll="0"/>
    <pivotField showAll="0"/>
    <pivotField numFmtId="2" showAll="0"/>
    <pivotField numFmtId="2" showAll="0"/>
    <pivotField axis="axisCol" showAll="0">
      <items count="3">
        <item x="1"/>
        <item x="0"/>
        <item t="default"/>
      </items>
    </pivotField>
    <pivotField numFmtId="2" showAll="0"/>
    <pivotField numFmtId="2" showAll="0"/>
    <pivotField dataField="1" numFmtId="2" showAll="0"/>
  </pivotFields>
  <rowFields count="1">
    <field x="1"/>
  </rowFields>
  <rowItems count="6">
    <i>
      <x v="4"/>
    </i>
    <i>
      <x v="1"/>
    </i>
    <i>
      <x v="3"/>
    </i>
    <i>
      <x/>
    </i>
    <i>
      <x v="2"/>
    </i>
    <i t="grand">
      <x/>
    </i>
  </rowItems>
  <colFields count="1">
    <field x="6"/>
  </colFields>
  <colItems count="3">
    <i>
      <x/>
    </i>
    <i>
      <x v="1"/>
    </i>
    <i t="grand">
      <x/>
    </i>
  </colItems>
  <dataFields count="1">
    <dataField name="Sum of Yield per cup price " fld="9" baseField="0" baseItem="0"/>
  </dataFields>
  <formats count="2">
    <format dxfId="0">
      <pivotArea collapsedLevelsAreSubtotals="1" fieldPosition="0">
        <references count="1">
          <reference field="1" count="0"/>
        </references>
      </pivotArea>
    </format>
    <format dxfId="1">
      <pivotArea collapsedLevelsAreSubtotals="1" fieldPosition="0">
        <references count="1">
          <reference field="1" count="0"/>
        </references>
      </pivotArea>
    </format>
  </formats>
  <chartFormats count="4">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6" count="1" selected="0">
            <x v="1"/>
          </reference>
        </references>
      </pivotArea>
    </chartFormat>
    <chartFormat chart="6" format="5" series="1">
      <pivotArea type="data" outline="0" fieldPosition="0">
        <references count="2">
          <reference field="4294967294" count="1" selected="0">
            <x v="0"/>
          </reference>
          <reference field="6" count="1" selected="0">
            <x v="0"/>
          </reference>
        </references>
      </pivotArea>
    </chartFormat>
    <chartFormat chart="6"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9:B55" firstHeaderRow="1" firstDataRow="1" firstDataCol="1"/>
  <pivotFields count="10">
    <pivotField showAll="0"/>
    <pivotField axis="axisRow" showAll="0">
      <items count="6">
        <item x="1"/>
        <item x="3"/>
        <item x="0"/>
        <item x="4"/>
        <item x="2"/>
        <item t="default"/>
      </items>
    </pivotField>
    <pivotField numFmtId="2" showAll="0"/>
    <pivotField dataField="1" showAll="0"/>
    <pivotField numFmtId="2" showAll="0"/>
    <pivotField numFmtId="2" showAll="0"/>
    <pivotField showAll="0">
      <items count="3">
        <item x="1"/>
        <item x="0"/>
        <item t="default"/>
      </items>
    </pivotField>
    <pivotField numFmtId="2" showAll="0"/>
    <pivotField numFmtId="2" showAll="0"/>
    <pivotField numFmtId="2" showAll="0"/>
  </pivotFields>
  <rowFields count="1">
    <field x="1"/>
  </rowFields>
  <rowItems count="6">
    <i>
      <x/>
    </i>
    <i>
      <x v="1"/>
    </i>
    <i>
      <x v="2"/>
    </i>
    <i>
      <x v="3"/>
    </i>
    <i>
      <x v="4"/>
    </i>
    <i t="grand">
      <x/>
    </i>
  </rowItems>
  <colItems count="1">
    <i/>
  </colItems>
  <dataFields count="1">
    <dataField name="Count of Retail Price Unit" fld="3" subtotal="count" baseField="0" baseItem="0"/>
  </dataFields>
  <chartFormats count="7">
    <chartFormat chart="6" format="0"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1" count="1" selected="0">
            <x v="0"/>
          </reference>
        </references>
      </pivotArea>
    </chartFormat>
    <chartFormat chart="12" format="9">
      <pivotArea type="data" outline="0" fieldPosition="0">
        <references count="2">
          <reference field="4294967294" count="1" selected="0">
            <x v="0"/>
          </reference>
          <reference field="1" count="1" selected="0">
            <x v="1"/>
          </reference>
        </references>
      </pivotArea>
    </chartFormat>
    <chartFormat chart="12" format="10">
      <pivotArea type="data" outline="0" fieldPosition="0">
        <references count="2">
          <reference field="4294967294" count="1" selected="0">
            <x v="0"/>
          </reference>
          <reference field="1" count="1" selected="0">
            <x v="2"/>
          </reference>
        </references>
      </pivotArea>
    </chartFormat>
    <chartFormat chart="12" format="11">
      <pivotArea type="data" outline="0" fieldPosition="0">
        <references count="2">
          <reference field="4294967294" count="1" selected="0">
            <x v="0"/>
          </reference>
          <reference field="1" count="1" selected="0">
            <x v="3"/>
          </reference>
        </references>
      </pivotArea>
    </chartFormat>
    <chartFormat chart="1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34" firstHeaderRow="1" firstDataRow="1" firstDataCol="1"/>
  <pivotFields count="10">
    <pivotField showAll="0"/>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numFmtId="2" showAll="0"/>
    <pivotField showAll="0"/>
    <pivotField dataField="1" numFmtId="2" showAll="0"/>
    <pivotField numFmtId="2" showAll="0"/>
    <pivotField showAll="0">
      <items count="3">
        <item x="1"/>
        <item x="0"/>
        <item t="default"/>
      </items>
    </pivotField>
    <pivotField numFmtId="2" showAll="0"/>
    <pivotField numFmtId="2" showAll="0"/>
    <pivotField numFmtId="2" showAll="0"/>
  </pivotFields>
  <rowFields count="1">
    <field x="1"/>
  </rowFields>
  <rowItems count="6">
    <i>
      <x v="4"/>
    </i>
    <i>
      <x v="3"/>
    </i>
    <i>
      <x/>
    </i>
    <i>
      <x v="1"/>
    </i>
    <i>
      <x v="2"/>
    </i>
    <i t="grand">
      <x/>
    </i>
  </rowItems>
  <colItems count="1">
    <i/>
  </colItems>
  <dataFields count="1">
    <dataField name="Sum of Yield" fld="4"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0">
    <pivotField showAll="0"/>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numFmtId="2" showAll="0"/>
    <pivotField showAll="0"/>
    <pivotField numFmtId="2" showAll="0"/>
    <pivotField numFmtId="2" showAll="0"/>
    <pivotField axis="axisCol" showAll="0">
      <items count="3">
        <item x="1"/>
        <item x="0"/>
        <item t="default"/>
      </items>
    </pivotField>
    <pivotField numFmtId="2" showAll="0"/>
    <pivotField numFmtId="2" showAll="0"/>
    <pivotField dataField="1" numFmtId="2" showAll="0"/>
  </pivotFields>
  <rowFields count="1">
    <field x="1"/>
  </rowFields>
  <rowItems count="6">
    <i>
      <x v="4"/>
    </i>
    <i>
      <x v="1"/>
    </i>
    <i>
      <x v="3"/>
    </i>
    <i>
      <x/>
    </i>
    <i>
      <x v="2"/>
    </i>
    <i t="grand">
      <x/>
    </i>
  </rowItems>
  <colFields count="1">
    <field x="6"/>
  </colFields>
  <colItems count="3">
    <i>
      <x/>
    </i>
    <i>
      <x v="1"/>
    </i>
    <i t="grand">
      <x/>
    </i>
  </colItems>
  <dataFields count="1">
    <dataField name="Sum of Yield per cup price " fld="9" baseField="0" baseItem="0"/>
  </dataFields>
  <formats count="2">
    <format dxfId="3">
      <pivotArea collapsedLevelsAreSubtotals="1" fieldPosition="0">
        <references count="1">
          <reference field="1" count="0"/>
        </references>
      </pivotArea>
    </format>
    <format dxfId="2">
      <pivotArea collapsedLevelsAreSubtotals="1" fieldPosition="0">
        <references count="1">
          <reference field="1" count="0"/>
        </references>
      </pivotArea>
    </format>
  </formats>
  <chartFormats count="4">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6" count="1" selected="0">
            <x v="1"/>
          </reference>
        </references>
      </pivotArea>
    </chartFormat>
    <chartFormat chart="6" format="5" series="1">
      <pivotArea type="data" outline="0" fieldPosition="0">
        <references count="2">
          <reference field="4294967294" count="1" selected="0">
            <x v="0"/>
          </reference>
          <reference field="6" count="1" selected="0">
            <x v="0"/>
          </reference>
        </references>
      </pivotArea>
    </chartFormat>
    <chartFormat chart="6"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0">
    <pivotField showAll="0"/>
    <pivotField axis="axisRow" showAll="0" sortType="ascending">
      <items count="6">
        <item x="1"/>
        <item x="3"/>
        <item h="1" x="0"/>
        <item x="4"/>
        <item x="2"/>
        <item t="default"/>
      </items>
      <autoSortScope>
        <pivotArea dataOnly="0" outline="0" fieldPosition="0">
          <references count="1">
            <reference field="4294967294" count="1" selected="0">
              <x v="0"/>
            </reference>
          </references>
        </pivotArea>
      </autoSortScope>
    </pivotField>
    <pivotField dataField="1" numFmtId="2" showAll="0"/>
    <pivotField showAll="0"/>
    <pivotField numFmtId="2" showAll="0"/>
    <pivotField numFmtId="2" showAll="0"/>
    <pivotField showAll="0"/>
    <pivotField numFmtId="2" showAll="0"/>
    <pivotField numFmtId="2" showAll="0"/>
    <pivotField numFmtId="2" showAll="0"/>
  </pivotFields>
  <rowFields count="1">
    <field x="1"/>
  </rowFields>
  <rowItems count="5">
    <i>
      <x v="4"/>
    </i>
    <i>
      <x/>
    </i>
    <i>
      <x v="3"/>
    </i>
    <i>
      <x v="1"/>
    </i>
    <i t="grand">
      <x/>
    </i>
  </rowItems>
  <colItems count="1">
    <i/>
  </colItems>
  <dataFields count="1">
    <dataField name="Sum of RetailPrice"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D9" firstHeaderRow="0" firstDataRow="1" firstDataCol="1" rowPageCount="1" colPageCount="1"/>
  <pivotFields count="10">
    <pivotField showAll="0">
      <items count="1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axis="axisRow" showAll="0">
      <items count="6">
        <item x="1"/>
        <item h="1" x="3"/>
        <item h="1" x="0"/>
        <item h="1" x="4"/>
        <item h="1" x="2"/>
        <item t="default"/>
      </items>
    </pivotField>
    <pivotField numFmtId="2" showAll="0">
      <items count="151">
        <item x="148"/>
        <item x="15"/>
        <item x="115"/>
        <item x="35"/>
        <item x="3"/>
        <item x="128"/>
        <item x="117"/>
        <item x="32"/>
        <item x="64"/>
        <item x="105"/>
        <item x="4"/>
        <item x="39"/>
        <item x="121"/>
        <item x="74"/>
        <item x="65"/>
        <item x="77"/>
        <item x="103"/>
        <item x="44"/>
        <item x="81"/>
        <item x="66"/>
        <item x="69"/>
        <item x="18"/>
        <item x="52"/>
        <item x="120"/>
        <item x="22"/>
        <item x="61"/>
        <item x="49"/>
        <item x="146"/>
        <item x="97"/>
        <item x="95"/>
        <item x="2"/>
        <item x="33"/>
        <item x="129"/>
        <item x="141"/>
        <item x="36"/>
        <item x="87"/>
        <item x="144"/>
        <item x="60"/>
        <item x="0"/>
        <item x="55"/>
        <item x="104"/>
        <item x="31"/>
        <item x="71"/>
        <item x="16"/>
        <item x="38"/>
        <item x="73"/>
        <item x="34"/>
        <item x="106"/>
        <item x="122"/>
        <item x="136"/>
        <item x="19"/>
        <item x="47"/>
        <item x="84"/>
        <item x="119"/>
        <item x="118"/>
        <item x="98"/>
        <item x="1"/>
        <item x="91"/>
        <item x="90"/>
        <item x="130"/>
        <item x="149"/>
        <item x="124"/>
        <item x="132"/>
        <item x="112"/>
        <item x="59"/>
        <item x="92"/>
        <item x="80"/>
        <item x="53"/>
        <item x="37"/>
        <item x="7"/>
        <item x="67"/>
        <item x="108"/>
        <item x="58"/>
        <item x="78"/>
        <item x="23"/>
        <item x="111"/>
        <item x="82"/>
        <item x="62"/>
        <item x="101"/>
        <item x="51"/>
        <item x="72"/>
        <item x="114"/>
        <item x="85"/>
        <item x="50"/>
        <item x="99"/>
        <item x="96"/>
        <item x="147"/>
        <item x="70"/>
        <item x="113"/>
        <item x="42"/>
        <item x="40"/>
        <item x="89"/>
        <item x="131"/>
        <item x="110"/>
        <item x="123"/>
        <item x="8"/>
        <item x="76"/>
        <item x="137"/>
        <item x="68"/>
        <item x="26"/>
        <item x="135"/>
        <item x="79"/>
        <item x="86"/>
        <item x="9"/>
        <item x="126"/>
        <item x="14"/>
        <item x="28"/>
        <item x="143"/>
        <item x="43"/>
        <item x="145"/>
        <item x="75"/>
        <item x="83"/>
        <item x="139"/>
        <item x="30"/>
        <item x="48"/>
        <item x="29"/>
        <item x="27"/>
        <item x="11"/>
        <item x="140"/>
        <item x="5"/>
        <item x="138"/>
        <item x="127"/>
        <item x="12"/>
        <item x="109"/>
        <item x="25"/>
        <item x="10"/>
        <item x="45"/>
        <item x="94"/>
        <item x="17"/>
        <item x="41"/>
        <item x="21"/>
        <item x="93"/>
        <item x="63"/>
        <item x="100"/>
        <item x="142"/>
        <item x="24"/>
        <item x="134"/>
        <item x="46"/>
        <item x="54"/>
        <item x="107"/>
        <item x="56"/>
        <item x="125"/>
        <item x="102"/>
        <item x="20"/>
        <item x="6"/>
        <item x="133"/>
        <item x="116"/>
        <item x="13"/>
        <item x="57"/>
        <item x="88"/>
        <item t="default"/>
      </items>
    </pivotField>
    <pivotField showAll="0"/>
    <pivotField numFmtId="2" showAll="0">
      <items count="59">
        <item x="5"/>
        <item x="0"/>
        <item x="39"/>
        <item x="34"/>
        <item x="6"/>
        <item x="20"/>
        <item x="57"/>
        <item x="31"/>
        <item x="53"/>
        <item x="52"/>
        <item x="9"/>
        <item x="4"/>
        <item x="51"/>
        <item x="46"/>
        <item x="17"/>
        <item x="27"/>
        <item x="8"/>
        <item x="48"/>
        <item x="56"/>
        <item x="42"/>
        <item x="50"/>
        <item x="29"/>
        <item x="55"/>
        <item x="18"/>
        <item x="19"/>
        <item x="15"/>
        <item x="54"/>
        <item x="22"/>
        <item x="38"/>
        <item x="35"/>
        <item x="44"/>
        <item x="14"/>
        <item x="23"/>
        <item x="37"/>
        <item x="26"/>
        <item x="41"/>
        <item x="1"/>
        <item x="36"/>
        <item x="49"/>
        <item x="28"/>
        <item x="3"/>
        <item x="24"/>
        <item x="43"/>
        <item x="13"/>
        <item x="11"/>
        <item x="32"/>
        <item x="33"/>
        <item x="25"/>
        <item x="21"/>
        <item x="47"/>
        <item x="2"/>
        <item x="7"/>
        <item x="40"/>
        <item x="16"/>
        <item x="45"/>
        <item x="30"/>
        <item x="10"/>
        <item x="12"/>
        <item t="default"/>
      </items>
    </pivotField>
    <pivotField numFmtId="2" showAll="0">
      <items count="31">
        <item x="18"/>
        <item x="23"/>
        <item x="5"/>
        <item x="27"/>
        <item x="19"/>
        <item x="29"/>
        <item x="22"/>
        <item x="1"/>
        <item x="15"/>
        <item x="14"/>
        <item x="17"/>
        <item x="20"/>
        <item x="13"/>
        <item x="24"/>
        <item x="9"/>
        <item x="10"/>
        <item x="26"/>
        <item x="25"/>
        <item x="12"/>
        <item x="21"/>
        <item x="4"/>
        <item x="11"/>
        <item x="7"/>
        <item x="8"/>
        <item x="28"/>
        <item x="6"/>
        <item x="0"/>
        <item x="16"/>
        <item x="2"/>
        <item x="3"/>
        <item t="default"/>
      </items>
    </pivotField>
    <pivotField axis="axisPage" showAll="0">
      <items count="3">
        <item x="1"/>
        <item x="0"/>
        <item t="default"/>
      </items>
    </pivotField>
    <pivotField dataField="1" numFmtId="2" showAll="0">
      <items count="156">
        <item x="125"/>
        <item x="19"/>
        <item x="131"/>
        <item x="153"/>
        <item x="100"/>
        <item x="83"/>
        <item x="82"/>
        <item x="69"/>
        <item x="23"/>
        <item x="80"/>
        <item x="40"/>
        <item x="15"/>
        <item x="3"/>
        <item x="32"/>
        <item x="56"/>
        <item x="88"/>
        <item x="39"/>
        <item x="120"/>
        <item x="38"/>
        <item x="66"/>
        <item x="45"/>
        <item x="105"/>
        <item x="107"/>
        <item x="4"/>
        <item x="118"/>
        <item x="84"/>
        <item x="1"/>
        <item x="75"/>
        <item x="35"/>
        <item x="57"/>
        <item x="67"/>
        <item x="142"/>
        <item x="71"/>
        <item x="33"/>
        <item x="149"/>
        <item x="135"/>
        <item x="108"/>
        <item x="123"/>
        <item x="124"/>
        <item x="63"/>
        <item x="93"/>
        <item x="97"/>
        <item x="37"/>
        <item x="96"/>
        <item x="146"/>
        <item x="94"/>
        <item x="36"/>
        <item x="145"/>
        <item x="95"/>
        <item x="151"/>
        <item x="55"/>
        <item x="53"/>
        <item x="2"/>
        <item x="79"/>
        <item x="132"/>
        <item x="50"/>
        <item x="89"/>
        <item x="41"/>
        <item x="22"/>
        <item x="68"/>
        <item x="34"/>
        <item x="18"/>
        <item x="43"/>
        <item x="111"/>
        <item x="99"/>
        <item x="65"/>
        <item x="54"/>
        <item x="64"/>
        <item x="85"/>
        <item x="44"/>
        <item x="115"/>
        <item x="91"/>
        <item x="72"/>
        <item x="109"/>
        <item x="87"/>
        <item x="49"/>
        <item x="101"/>
        <item x="133"/>
        <item x="73"/>
        <item x="77"/>
        <item x="138"/>
        <item x="70"/>
        <item x="106"/>
        <item x="16"/>
        <item x="76"/>
        <item x="74"/>
        <item x="139"/>
        <item x="103"/>
        <item x="121"/>
        <item x="127"/>
        <item x="31"/>
        <item x="51"/>
        <item x="126"/>
        <item x="154"/>
        <item x="92"/>
        <item x="86"/>
        <item x="48"/>
        <item x="26"/>
        <item x="110"/>
        <item x="98"/>
        <item x="78"/>
        <item x="29"/>
        <item x="143"/>
        <item x="152"/>
        <item x="7"/>
        <item x="58"/>
        <item x="60"/>
        <item x="144"/>
        <item x="30"/>
        <item x="27"/>
        <item x="6"/>
        <item x="122"/>
        <item x="148"/>
        <item x="14"/>
        <item x="28"/>
        <item x="42"/>
        <item x="119"/>
        <item x="140"/>
        <item x="150"/>
        <item x="116"/>
        <item x="128"/>
        <item x="61"/>
        <item x="134"/>
        <item x="113"/>
        <item x="62"/>
        <item x="81"/>
        <item x="112"/>
        <item x="25"/>
        <item x="5"/>
        <item x="0"/>
        <item x="17"/>
        <item x="59"/>
        <item x="21"/>
        <item x="114"/>
        <item x="46"/>
        <item x="52"/>
        <item x="141"/>
        <item x="117"/>
        <item x="90"/>
        <item x="129"/>
        <item x="137"/>
        <item x="8"/>
        <item x="24"/>
        <item x="130"/>
        <item x="147"/>
        <item x="104"/>
        <item x="102"/>
        <item x="12"/>
        <item x="20"/>
        <item x="10"/>
        <item x="136"/>
        <item x="11"/>
        <item x="9"/>
        <item x="13"/>
        <item x="47"/>
        <item t="default"/>
      </items>
    </pivotField>
    <pivotField dataField="1" numFmtId="2" showAll="0"/>
    <pivotField dataField="1" numFmtId="2" showAll="0">
      <items count="156">
        <item x="153"/>
        <item x="15"/>
        <item x="131"/>
        <item x="118"/>
        <item x="35"/>
        <item x="32"/>
        <item x="40"/>
        <item x="83"/>
        <item x="45"/>
        <item x="39"/>
        <item x="3"/>
        <item x="71"/>
        <item x="57"/>
        <item x="56"/>
        <item x="124"/>
        <item x="75"/>
        <item x="76"/>
        <item x="105"/>
        <item x="97"/>
        <item x="120"/>
        <item x="38"/>
        <item x="66"/>
        <item x="36"/>
        <item x="33"/>
        <item x="151"/>
        <item x="1"/>
        <item x="53"/>
        <item x="79"/>
        <item x="132"/>
        <item x="50"/>
        <item x="84"/>
        <item x="107"/>
        <item x="22"/>
        <item x="68"/>
        <item x="4"/>
        <item x="34"/>
        <item x="18"/>
        <item x="109"/>
        <item x="99"/>
        <item x="89"/>
        <item x="135"/>
        <item x="149"/>
        <item x="73"/>
        <item x="67"/>
        <item x="142"/>
        <item x="16"/>
        <item x="108"/>
        <item x="139"/>
        <item x="145"/>
        <item x="106"/>
        <item x="125"/>
        <item x="123"/>
        <item x="93"/>
        <item x="92"/>
        <item x="63"/>
        <item x="86"/>
        <item x="133"/>
        <item x="19"/>
        <item x="96"/>
        <item x="0"/>
        <item x="94"/>
        <item x="37"/>
        <item x="85"/>
        <item x="62"/>
        <item x="43"/>
        <item x="146"/>
        <item x="41"/>
        <item x="31"/>
        <item x="95"/>
        <item x="138"/>
        <item x="55"/>
        <item x="2"/>
        <item x="100"/>
        <item x="115"/>
        <item x="72"/>
        <item x="111"/>
        <item x="70"/>
        <item x="54"/>
        <item x="64"/>
        <item x="101"/>
        <item x="154"/>
        <item x="122"/>
        <item x="91"/>
        <item x="65"/>
        <item x="44"/>
        <item x="82"/>
        <item x="98"/>
        <item x="48"/>
        <item x="69"/>
        <item x="80"/>
        <item x="74"/>
        <item x="23"/>
        <item x="152"/>
        <item x="52"/>
        <item x="51"/>
        <item x="103"/>
        <item x="61"/>
        <item x="87"/>
        <item x="14"/>
        <item x="77"/>
        <item x="26"/>
        <item x="126"/>
        <item x="129"/>
        <item x="49"/>
        <item x="150"/>
        <item x="78"/>
        <item x="121"/>
        <item x="127"/>
        <item x="28"/>
        <item x="114"/>
        <item x="140"/>
        <item x="143"/>
        <item x="117"/>
        <item x="81"/>
        <item x="88"/>
        <item x="9"/>
        <item x="110"/>
        <item x="148"/>
        <item x="30"/>
        <item x="8"/>
        <item x="7"/>
        <item x="29"/>
        <item x="58"/>
        <item x="60"/>
        <item x="144"/>
        <item x="27"/>
        <item x="6"/>
        <item x="42"/>
        <item x="141"/>
        <item x="119"/>
        <item x="116"/>
        <item x="128"/>
        <item x="5"/>
        <item x="134"/>
        <item x="113"/>
        <item x="11"/>
        <item x="112"/>
        <item x="25"/>
        <item x="59"/>
        <item x="46"/>
        <item x="17"/>
        <item x="21"/>
        <item x="12"/>
        <item x="10"/>
        <item x="90"/>
        <item x="24"/>
        <item x="137"/>
        <item x="102"/>
        <item x="147"/>
        <item x="130"/>
        <item x="104"/>
        <item x="20"/>
        <item x="47"/>
        <item x="136"/>
        <item x="13"/>
        <item t="default"/>
      </items>
    </pivotField>
  </pivotFields>
  <rowFields count="1">
    <field x="1"/>
  </rowFields>
  <rowItems count="2">
    <i>
      <x/>
    </i>
    <i t="grand">
      <x/>
    </i>
  </rowItems>
  <colFields count="1">
    <field x="-2"/>
  </colFields>
  <colItems count="3">
    <i>
      <x/>
    </i>
    <i i="1">
      <x v="1"/>
    </i>
    <i i="2">
      <x v="2"/>
    </i>
  </colItems>
  <pageFields count="1">
    <pageField fld="6" item="1" hier="-1"/>
  </pageFields>
  <dataFields count="3">
    <dataField name="Average of Yield per cup price " fld="9" subtotal="average" baseField="1" baseItem="0"/>
    <dataField name="Sum of Cup Equivalent Price" fld="7" baseField="0" baseItem="0"/>
    <dataField name="Sum of Yield of the retail Price" fld="8" baseField="0" baseItem="0"/>
  </dataFields>
  <chartFormats count="3">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orm" sourceName="Form">
  <pivotTables>
    <pivotTable tabId="3" name="PivotTable1"/>
  </pivotTables>
  <data>
    <tabular pivotCacheId="853068272">
      <items count="5">
        <i x="1" s="1"/>
        <i x="3" s="1"/>
        <i x="0"/>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orm1" sourceName="Form">
  <pivotTables>
    <pivotTable tabId="4" name="PivotTable6"/>
  </pivotTables>
  <data>
    <tabular pivotCacheId="853068272">
      <items count="5">
        <i x="1" s="1"/>
        <i x="3"/>
        <i x="0"/>
        <i x="4"/>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p_Equivalent_Unit" sourceName="Cup Equivalent Unit">
  <pivotTables>
    <pivotTable tabId="4" name="PivotTable6"/>
  </pivotTables>
  <data>
    <tabular pivotCacheId="853068272">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orm 1" cache="Slicer_Form1" caption="Form"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orm" cache="Slicer_Form" caption="Form" rowHeight="234950"/>
  <slicer name="Form 2" cache="Slicer_Form1" caption="Form" rowHeight="234950"/>
  <slicer name="Cup Equivalent Unit" cache="Slicer_Cup_Equivalent_Unit" caption="Cup Equivalent Unit" rowHeight="234950"/>
</slicers>
</file>

<file path=xl/tables/table1.xml><?xml version="1.0" encoding="utf-8"?>
<table xmlns="http://schemas.openxmlformats.org/spreadsheetml/2006/main" id="1" name="Table1" displayName="Table1" ref="A1:J156" totalsRowShown="0">
  <autoFilter ref="A1:J156"/>
  <tableColumns count="10">
    <tableColumn id="1" name="Item"/>
    <tableColumn id="2" name="Form"/>
    <tableColumn id="3" name="RetailPrice" dataDxfId="4"/>
    <tableColumn id="4" name="Retail Price Unit"/>
    <tableColumn id="5" name="Yield" dataDxfId="5"/>
    <tableColumn id="6" name="Cup Equivalent Size" dataDxfId="6"/>
    <tableColumn id="7" name="Cup Equivalent Unit"/>
    <tableColumn id="8" name="Cup Equivalent Price" dataDxfId="7"/>
    <tableColumn id="9" name="Yield of the retail Price" dataDxfId="8">
      <calculatedColumnFormula>Table1[[#This Row],[Yield]]*Table1[[#This Row],[RetailPrice]]</calculatedColumnFormula>
    </tableColumn>
    <tableColumn id="10" name="Yield per cup price " dataDxfId="9">
      <calculatedColumnFormula>Table1[[#This Row],[Yield]]*Table1[[#This Row],[Cup Equivalent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8"/>
  <sheetViews>
    <sheetView topLeftCell="A54" workbookViewId="0">
      <selection activeCell="A64" sqref="A64"/>
    </sheetView>
  </sheetViews>
  <sheetFormatPr defaultRowHeight="14.4" x14ac:dyDescent="0.3"/>
  <cols>
    <col min="1" max="1" width="12.5546875" bestFit="1" customWidth="1"/>
    <col min="2" max="2" width="16.33203125" bestFit="1" customWidth="1"/>
    <col min="3" max="3" width="22.33203125" bestFit="1" customWidth="1"/>
    <col min="4" max="4" width="12" bestFit="1" customWidth="1"/>
  </cols>
  <sheetData>
    <row r="2" spans="1:2" x14ac:dyDescent="0.3">
      <c r="A2" t="s">
        <v>141</v>
      </c>
    </row>
    <row r="3" spans="1:2" x14ac:dyDescent="0.3">
      <c r="A3" s="2" t="s">
        <v>137</v>
      </c>
      <c r="B3" t="s">
        <v>140</v>
      </c>
    </row>
    <row r="4" spans="1:2" x14ac:dyDescent="0.3">
      <c r="A4" s="3" t="s">
        <v>16</v>
      </c>
      <c r="B4" s="4">
        <v>12.194100000000001</v>
      </c>
    </row>
    <row r="5" spans="1:2" x14ac:dyDescent="0.3">
      <c r="A5" s="3" t="s">
        <v>14</v>
      </c>
      <c r="B5" s="4">
        <v>59.970100000000002</v>
      </c>
    </row>
    <row r="6" spans="1:2" x14ac:dyDescent="0.3">
      <c r="A6" s="3" t="s">
        <v>26</v>
      </c>
      <c r="B6" s="4">
        <v>62.091100000000012</v>
      </c>
    </row>
    <row r="7" spans="1:2" x14ac:dyDescent="0.3">
      <c r="A7" s="3" t="s">
        <v>21</v>
      </c>
      <c r="B7" s="4">
        <v>69.04849999999999</v>
      </c>
    </row>
    <row r="8" spans="1:2" x14ac:dyDescent="0.3">
      <c r="A8" s="3" t="s">
        <v>138</v>
      </c>
      <c r="B8" s="4">
        <v>203.3038</v>
      </c>
    </row>
    <row r="17" spans="1:4" x14ac:dyDescent="0.3">
      <c r="A17" s="2" t="s">
        <v>142</v>
      </c>
      <c r="B17" s="2" t="s">
        <v>143</v>
      </c>
    </row>
    <row r="18" spans="1:4" x14ac:dyDescent="0.3">
      <c r="A18" s="2" t="s">
        <v>137</v>
      </c>
      <c r="B18" t="s">
        <v>18</v>
      </c>
      <c r="C18" t="s">
        <v>11</v>
      </c>
      <c r="D18" t="s">
        <v>138</v>
      </c>
    </row>
    <row r="19" spans="1:4" x14ac:dyDescent="0.3">
      <c r="A19" s="3" t="s">
        <v>16</v>
      </c>
      <c r="B19" s="5">
        <v>6.0969000000000015</v>
      </c>
      <c r="C19" s="5"/>
      <c r="D19" s="5">
        <v>6.0969000000000015</v>
      </c>
    </row>
    <row r="20" spans="1:4" x14ac:dyDescent="0.3">
      <c r="A20" s="3" t="s">
        <v>21</v>
      </c>
      <c r="B20" s="5"/>
      <c r="C20" s="5">
        <v>13.548311399999996</v>
      </c>
      <c r="D20" s="5">
        <v>13.548311399999996</v>
      </c>
    </row>
    <row r="21" spans="1:4" x14ac:dyDescent="0.3">
      <c r="A21" s="3" t="s">
        <v>26</v>
      </c>
      <c r="B21" s="5"/>
      <c r="C21" s="5">
        <v>21.363705690000003</v>
      </c>
      <c r="D21" s="5">
        <v>21.363705690000003</v>
      </c>
    </row>
    <row r="22" spans="1:4" x14ac:dyDescent="0.3">
      <c r="A22" s="3" t="s">
        <v>14</v>
      </c>
      <c r="B22" s="5"/>
      <c r="C22" s="5">
        <v>24.771375000000003</v>
      </c>
      <c r="D22" s="5">
        <v>24.771375000000003</v>
      </c>
    </row>
    <row r="23" spans="1:4" x14ac:dyDescent="0.3">
      <c r="A23" s="3" t="s">
        <v>9</v>
      </c>
      <c r="B23" s="5"/>
      <c r="C23" s="5">
        <v>42.505595850000006</v>
      </c>
      <c r="D23" s="5">
        <v>42.505595850000006</v>
      </c>
    </row>
    <row r="24" spans="1:4" x14ac:dyDescent="0.3">
      <c r="A24" s="3" t="s">
        <v>138</v>
      </c>
      <c r="B24" s="4">
        <v>6.0969000000000015</v>
      </c>
      <c r="C24" s="4">
        <v>102.18898794</v>
      </c>
      <c r="D24" s="4">
        <v>108.28588794000001</v>
      </c>
    </row>
    <row r="28" spans="1:4" x14ac:dyDescent="0.3">
      <c r="A28" s="2" t="s">
        <v>137</v>
      </c>
      <c r="B28" t="s">
        <v>144</v>
      </c>
    </row>
    <row r="29" spans="1:4" x14ac:dyDescent="0.3">
      <c r="A29" s="3" t="s">
        <v>16</v>
      </c>
      <c r="B29" s="4">
        <v>11</v>
      </c>
    </row>
    <row r="30" spans="1:4" x14ac:dyDescent="0.3">
      <c r="A30" s="3" t="s">
        <v>26</v>
      </c>
      <c r="B30" s="4">
        <v>23.3277</v>
      </c>
    </row>
    <row r="31" spans="1:4" x14ac:dyDescent="0.3">
      <c r="A31" s="3" t="s">
        <v>14</v>
      </c>
      <c r="B31" s="4">
        <v>26.549999999999994</v>
      </c>
    </row>
    <row r="32" spans="1:4" x14ac:dyDescent="0.3">
      <c r="A32" s="3" t="s">
        <v>21</v>
      </c>
      <c r="B32" s="4">
        <v>28.854600000000005</v>
      </c>
    </row>
    <row r="33" spans="1:2" x14ac:dyDescent="0.3">
      <c r="A33" s="3" t="s">
        <v>9</v>
      </c>
      <c r="B33" s="4">
        <v>53.867399999999989</v>
      </c>
    </row>
    <row r="34" spans="1:2" x14ac:dyDescent="0.3">
      <c r="A34" s="3" t="s">
        <v>138</v>
      </c>
      <c r="B34" s="4">
        <v>143.59969999999998</v>
      </c>
    </row>
    <row r="49" spans="1:4" x14ac:dyDescent="0.3">
      <c r="A49" s="2" t="s">
        <v>137</v>
      </c>
      <c r="B49" t="s">
        <v>139</v>
      </c>
    </row>
    <row r="50" spans="1:4" x14ac:dyDescent="0.3">
      <c r="A50" s="3" t="s">
        <v>14</v>
      </c>
      <c r="B50" s="4">
        <v>36</v>
      </c>
    </row>
    <row r="51" spans="1:4" x14ac:dyDescent="0.3">
      <c r="A51" s="3" t="s">
        <v>21</v>
      </c>
      <c r="B51" s="4">
        <v>17</v>
      </c>
    </row>
    <row r="52" spans="1:4" x14ac:dyDescent="0.3">
      <c r="A52" s="3" t="s">
        <v>9</v>
      </c>
      <c r="B52" s="4">
        <v>66</v>
      </c>
    </row>
    <row r="53" spans="1:4" x14ac:dyDescent="0.3">
      <c r="A53" s="3" t="s">
        <v>26</v>
      </c>
      <c r="B53" s="4">
        <v>25</v>
      </c>
    </row>
    <row r="54" spans="1:4" x14ac:dyDescent="0.3">
      <c r="A54" s="3" t="s">
        <v>16</v>
      </c>
      <c r="B54" s="4">
        <v>11</v>
      </c>
    </row>
    <row r="55" spans="1:4" x14ac:dyDescent="0.3">
      <c r="A55" s="3" t="s">
        <v>138</v>
      </c>
      <c r="B55" s="4">
        <v>155</v>
      </c>
    </row>
    <row r="61" spans="1:4" x14ac:dyDescent="0.3">
      <c r="A61" s="2" t="s">
        <v>142</v>
      </c>
      <c r="B61" s="2" t="s">
        <v>143</v>
      </c>
    </row>
    <row r="62" spans="1:4" x14ac:dyDescent="0.3">
      <c r="A62" s="2" t="s">
        <v>137</v>
      </c>
      <c r="B62" t="s">
        <v>18</v>
      </c>
      <c r="C62" t="s">
        <v>11</v>
      </c>
      <c r="D62" t="s">
        <v>138</v>
      </c>
    </row>
    <row r="63" spans="1:4" x14ac:dyDescent="0.3">
      <c r="A63" s="3" t="s">
        <v>16</v>
      </c>
      <c r="B63" s="5">
        <v>6.0969000000000015</v>
      </c>
      <c r="C63" s="5"/>
      <c r="D63" s="5">
        <v>6.0969000000000015</v>
      </c>
    </row>
    <row r="64" spans="1:4" x14ac:dyDescent="0.3">
      <c r="A64" s="3" t="s">
        <v>21</v>
      </c>
      <c r="B64" s="5"/>
      <c r="C64" s="5">
        <v>13.548311399999996</v>
      </c>
      <c r="D64" s="5">
        <v>13.548311399999996</v>
      </c>
    </row>
    <row r="65" spans="1:4" x14ac:dyDescent="0.3">
      <c r="A65" s="3" t="s">
        <v>26</v>
      </c>
      <c r="B65" s="5"/>
      <c r="C65" s="5">
        <v>21.363705690000003</v>
      </c>
      <c r="D65" s="5">
        <v>21.363705690000003</v>
      </c>
    </row>
    <row r="66" spans="1:4" x14ac:dyDescent="0.3">
      <c r="A66" s="3" t="s">
        <v>14</v>
      </c>
      <c r="B66" s="5"/>
      <c r="C66" s="5">
        <v>24.771375000000003</v>
      </c>
      <c r="D66" s="5">
        <v>24.771375000000003</v>
      </c>
    </row>
    <row r="67" spans="1:4" x14ac:dyDescent="0.3">
      <c r="A67" s="3" t="s">
        <v>9</v>
      </c>
      <c r="B67" s="5"/>
      <c r="C67" s="5">
        <v>42.505595850000006</v>
      </c>
      <c r="D67" s="5">
        <v>42.505595850000006</v>
      </c>
    </row>
    <row r="68" spans="1:4" x14ac:dyDescent="0.3">
      <c r="A68" s="3" t="s">
        <v>138</v>
      </c>
      <c r="B68" s="4">
        <v>6.0969000000000015</v>
      </c>
      <c r="C68" s="4">
        <v>102.18898794</v>
      </c>
      <c r="D68" s="4">
        <v>108.28588794000001</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9"/>
  <sheetViews>
    <sheetView workbookViewId="0">
      <selection activeCell="D7" sqref="D7"/>
    </sheetView>
  </sheetViews>
  <sheetFormatPr defaultRowHeight="14.4" x14ac:dyDescent="0.3"/>
  <cols>
    <col min="1" max="1" width="17" bestFit="1" customWidth="1"/>
    <col min="2" max="2" width="26.77734375" bestFit="1" customWidth="1"/>
    <col min="3" max="3" width="25" bestFit="1" customWidth="1"/>
    <col min="4" max="4" width="26.5546875" bestFit="1" customWidth="1"/>
    <col min="5" max="6" width="28.21875" bestFit="1" customWidth="1"/>
  </cols>
  <sheetData>
    <row r="5" spans="1:4" x14ac:dyDescent="0.3">
      <c r="A5" s="2" t="s">
        <v>6</v>
      </c>
      <c r="B5" t="s">
        <v>11</v>
      </c>
    </row>
    <row r="7" spans="1:4" x14ac:dyDescent="0.3">
      <c r="A7" s="2" t="s">
        <v>137</v>
      </c>
      <c r="B7" t="s">
        <v>148</v>
      </c>
      <c r="C7" t="s">
        <v>146</v>
      </c>
      <c r="D7" t="s">
        <v>147</v>
      </c>
    </row>
    <row r="8" spans="1:4" x14ac:dyDescent="0.3">
      <c r="A8" s="3" t="s">
        <v>14</v>
      </c>
      <c r="B8" s="4">
        <v>0.68809374999999995</v>
      </c>
      <c r="C8" s="4">
        <v>33.425999999999995</v>
      </c>
      <c r="D8" s="4">
        <v>45.524024999999995</v>
      </c>
    </row>
    <row r="9" spans="1:4" x14ac:dyDescent="0.3">
      <c r="A9" s="3" t="s">
        <v>138</v>
      </c>
      <c r="B9" s="4">
        <v>0.68809374999999995</v>
      </c>
      <c r="C9" s="4">
        <v>33.425999999999995</v>
      </c>
      <c r="D9" s="4">
        <v>45.524024999999995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6"/>
  <sheetViews>
    <sheetView topLeftCell="A2" workbookViewId="0">
      <selection activeCell="A5" sqref="A5"/>
    </sheetView>
  </sheetViews>
  <sheetFormatPr defaultRowHeight="14.4" x14ac:dyDescent="0.3"/>
  <cols>
    <col min="1" max="1" width="29.77734375" customWidth="1"/>
    <col min="2" max="2" width="24.77734375" customWidth="1"/>
    <col min="3" max="3" width="17.33203125" customWidth="1"/>
    <col min="4" max="4" width="16.5546875" customWidth="1"/>
    <col min="5" max="5" width="13" customWidth="1"/>
    <col min="6" max="6" width="25.33203125" customWidth="1"/>
    <col min="7" max="7" width="22.88671875" customWidth="1"/>
    <col min="8" max="8" width="20.109375" customWidth="1"/>
    <col min="9" max="9" width="23.6640625" customWidth="1"/>
    <col min="10" max="10" width="17.88671875" customWidth="1"/>
  </cols>
  <sheetData>
    <row r="1" spans="1:10" x14ac:dyDescent="0.3">
      <c r="A1" t="s">
        <v>0</v>
      </c>
      <c r="B1" t="s">
        <v>1</v>
      </c>
      <c r="C1" t="s">
        <v>2</v>
      </c>
      <c r="D1" t="s">
        <v>3</v>
      </c>
      <c r="E1" t="s">
        <v>4</v>
      </c>
      <c r="F1" t="s">
        <v>5</v>
      </c>
      <c r="G1" t="s">
        <v>6</v>
      </c>
      <c r="H1" t="s">
        <v>7</v>
      </c>
      <c r="I1" t="s">
        <v>135</v>
      </c>
      <c r="J1" t="s">
        <v>136</v>
      </c>
    </row>
    <row r="2" spans="1:10" x14ac:dyDescent="0.3">
      <c r="A2" t="s">
        <v>8</v>
      </c>
      <c r="B2" t="s">
        <v>9</v>
      </c>
      <c r="C2" s="1">
        <v>1.1803999999999999</v>
      </c>
      <c r="D2" t="s">
        <v>10</v>
      </c>
      <c r="E2" s="1">
        <v>0.45860000000000001</v>
      </c>
      <c r="F2" s="1">
        <v>0.45190000000000002</v>
      </c>
      <c r="G2" t="s">
        <v>11</v>
      </c>
      <c r="H2" s="1">
        <v>1.1633</v>
      </c>
      <c r="I2" s="1">
        <f>Table1[[#This Row],[Yield]]*Table1[[#This Row],[RetailPrice]]</f>
        <v>0.54133144</v>
      </c>
      <c r="J2" s="1">
        <f>Table1[[#This Row],[Yield]]*Table1[[#This Row],[Cup Equivalent Price]]</f>
        <v>0.53348938000000001</v>
      </c>
    </row>
    <row r="3" spans="1:10" x14ac:dyDescent="0.3">
      <c r="A3" t="s">
        <v>12</v>
      </c>
      <c r="B3" t="s">
        <v>9</v>
      </c>
      <c r="C3" s="1">
        <v>1.5193000000000001</v>
      </c>
      <c r="D3" t="s">
        <v>10</v>
      </c>
      <c r="E3" s="1">
        <v>0.9</v>
      </c>
      <c r="F3" s="1">
        <v>0.24249999999999999</v>
      </c>
      <c r="G3" t="s">
        <v>11</v>
      </c>
      <c r="H3" s="1">
        <v>0.40939999999999999</v>
      </c>
      <c r="I3" s="1">
        <f>Table1[[#This Row],[Yield]]*Table1[[#This Row],[RetailPrice]]</f>
        <v>1.3673700000000002</v>
      </c>
      <c r="J3" s="1">
        <f>Table1[[#This Row],[Yield]]*Table1[[#This Row],[Cup Equivalent Price]]</f>
        <v>0.36846000000000001</v>
      </c>
    </row>
    <row r="4" spans="1:10" x14ac:dyDescent="0.3">
      <c r="A4" t="s">
        <v>13</v>
      </c>
      <c r="B4" t="s">
        <v>14</v>
      </c>
      <c r="C4" s="1">
        <v>1.0660000000000001</v>
      </c>
      <c r="D4" t="s">
        <v>10</v>
      </c>
      <c r="E4" s="1">
        <v>1</v>
      </c>
      <c r="F4" s="1">
        <v>0.54010000000000002</v>
      </c>
      <c r="G4" t="s">
        <v>11</v>
      </c>
      <c r="H4" s="1">
        <v>0.57579999999999998</v>
      </c>
      <c r="I4" s="1">
        <f>Table1[[#This Row],[Yield]]*Table1[[#This Row],[RetailPrice]]</f>
        <v>1.0660000000000001</v>
      </c>
      <c r="J4" s="1">
        <f>Table1[[#This Row],[Yield]]*Table1[[#This Row],[Cup Equivalent Price]]</f>
        <v>0.57579999999999998</v>
      </c>
    </row>
    <row r="5" spans="1:10" x14ac:dyDescent="0.3">
      <c r="A5" t="s">
        <v>15</v>
      </c>
      <c r="B5" t="s">
        <v>16</v>
      </c>
      <c r="C5" s="1">
        <v>0.58530000000000004</v>
      </c>
      <c r="D5" t="s">
        <v>17</v>
      </c>
      <c r="E5" s="1">
        <v>1</v>
      </c>
      <c r="F5" s="1">
        <v>8</v>
      </c>
      <c r="G5" t="s">
        <v>18</v>
      </c>
      <c r="H5" s="1">
        <v>0.29260000000000003</v>
      </c>
      <c r="I5" s="1">
        <f>Table1[[#This Row],[Yield]]*Table1[[#This Row],[RetailPrice]]</f>
        <v>0.58530000000000004</v>
      </c>
      <c r="J5" s="1">
        <f>Table1[[#This Row],[Yield]]*Table1[[#This Row],[Cup Equivalent Price]]</f>
        <v>0.29260000000000003</v>
      </c>
    </row>
    <row r="6" spans="1:10" x14ac:dyDescent="0.3">
      <c r="A6" t="s">
        <v>19</v>
      </c>
      <c r="B6" t="s">
        <v>16</v>
      </c>
      <c r="C6" s="1">
        <v>0.78039999999999998</v>
      </c>
      <c r="D6" t="s">
        <v>17</v>
      </c>
      <c r="E6" s="1">
        <v>1</v>
      </c>
      <c r="F6" s="1">
        <v>8</v>
      </c>
      <c r="G6" t="s">
        <v>18</v>
      </c>
      <c r="H6" s="1">
        <v>0.39019999999999999</v>
      </c>
      <c r="I6" s="1">
        <f>Table1[[#This Row],[Yield]]*Table1[[#This Row],[RetailPrice]]</f>
        <v>0.78039999999999998</v>
      </c>
      <c r="J6" s="1">
        <f>Table1[[#This Row],[Yield]]*Table1[[#This Row],[Cup Equivalent Price]]</f>
        <v>0.39019999999999999</v>
      </c>
    </row>
    <row r="7" spans="1:10" x14ac:dyDescent="0.3">
      <c r="A7" t="s">
        <v>20</v>
      </c>
      <c r="B7" t="s">
        <v>9</v>
      </c>
      <c r="C7" s="1">
        <v>2.9664999999999999</v>
      </c>
      <c r="D7" t="s">
        <v>10</v>
      </c>
      <c r="E7" s="1">
        <v>0.93</v>
      </c>
      <c r="F7" s="1">
        <v>0.36380000000000001</v>
      </c>
      <c r="G7" t="s">
        <v>11</v>
      </c>
      <c r="H7" s="1">
        <v>1.1603000000000001</v>
      </c>
      <c r="I7" s="1">
        <f>Table1[[#This Row],[Yield]]*Table1[[#This Row],[RetailPrice]]</f>
        <v>2.758845</v>
      </c>
      <c r="J7" s="1">
        <f>Table1[[#This Row],[Yield]]*Table1[[#This Row],[Cup Equivalent Price]]</f>
        <v>1.0790790000000001</v>
      </c>
    </row>
    <row r="8" spans="1:10" x14ac:dyDescent="0.3">
      <c r="A8" t="s">
        <v>20</v>
      </c>
      <c r="B8" t="s">
        <v>21</v>
      </c>
      <c r="C8" s="1">
        <v>6.6188000000000002</v>
      </c>
      <c r="D8" t="s">
        <v>10</v>
      </c>
      <c r="E8" s="1">
        <v>1</v>
      </c>
      <c r="F8" s="1">
        <v>0.14330000000000001</v>
      </c>
      <c r="G8" t="s">
        <v>11</v>
      </c>
      <c r="H8" s="1">
        <v>0.94850000000000001</v>
      </c>
      <c r="I8" s="1">
        <f>Table1[[#This Row],[Yield]]*Table1[[#This Row],[RetailPrice]]</f>
        <v>6.6188000000000002</v>
      </c>
      <c r="J8" s="1">
        <f>Table1[[#This Row],[Yield]]*Table1[[#This Row],[Cup Equivalent Price]]</f>
        <v>0.94850000000000001</v>
      </c>
    </row>
    <row r="9" spans="1:10" x14ac:dyDescent="0.3">
      <c r="A9" t="s">
        <v>22</v>
      </c>
      <c r="B9" t="s">
        <v>14</v>
      </c>
      <c r="C9" s="1">
        <v>1.6904999999999999</v>
      </c>
      <c r="D9" t="s">
        <v>10</v>
      </c>
      <c r="E9" s="1">
        <v>1</v>
      </c>
      <c r="F9" s="1">
        <v>0.54010000000000002</v>
      </c>
      <c r="G9" t="s">
        <v>11</v>
      </c>
      <c r="H9" s="1">
        <v>0.91310000000000002</v>
      </c>
      <c r="I9" s="1">
        <f>Table1[[#This Row],[Yield]]*Table1[[#This Row],[RetailPrice]]</f>
        <v>1.6904999999999999</v>
      </c>
      <c r="J9" s="1">
        <f>Table1[[#This Row],[Yield]]*Table1[[#This Row],[Cup Equivalent Price]]</f>
        <v>0.91310000000000002</v>
      </c>
    </row>
    <row r="10" spans="1:10" x14ac:dyDescent="0.3">
      <c r="A10" t="s">
        <v>23</v>
      </c>
      <c r="B10" t="s">
        <v>14</v>
      </c>
      <c r="C10" s="1">
        <v>2.06</v>
      </c>
      <c r="D10" t="s">
        <v>10</v>
      </c>
      <c r="E10" s="1">
        <v>0.65</v>
      </c>
      <c r="F10" s="1">
        <v>0.44090000000000001</v>
      </c>
      <c r="G10" t="s">
        <v>11</v>
      </c>
      <c r="H10" s="1">
        <v>1.3974</v>
      </c>
      <c r="I10" s="1">
        <f>Table1[[#This Row],[Yield]]*Table1[[#This Row],[RetailPrice]]</f>
        <v>1.3390000000000002</v>
      </c>
      <c r="J10" s="1">
        <f>Table1[[#This Row],[Yield]]*Table1[[#This Row],[Cup Equivalent Price]]</f>
        <v>0.90831000000000006</v>
      </c>
    </row>
    <row r="11" spans="1:10" x14ac:dyDescent="0.3">
      <c r="A11" t="s">
        <v>24</v>
      </c>
      <c r="B11" t="s">
        <v>9</v>
      </c>
      <c r="C11" s="1">
        <v>2.1913</v>
      </c>
      <c r="D11" t="s">
        <v>10</v>
      </c>
      <c r="E11" s="1">
        <v>0.375</v>
      </c>
      <c r="F11" s="1">
        <v>0.38579999999999998</v>
      </c>
      <c r="G11" t="s">
        <v>11</v>
      </c>
      <c r="H11" s="1">
        <v>2.2545000000000002</v>
      </c>
      <c r="I11" s="1">
        <f>Table1[[#This Row],[Yield]]*Table1[[#This Row],[RetailPrice]]</f>
        <v>0.82173750000000001</v>
      </c>
      <c r="J11" s="1">
        <f>Table1[[#This Row],[Yield]]*Table1[[#This Row],[Cup Equivalent Price]]</f>
        <v>0.84543750000000006</v>
      </c>
    </row>
    <row r="12" spans="1:10" x14ac:dyDescent="0.3">
      <c r="A12" t="s">
        <v>24</v>
      </c>
      <c r="B12" t="s">
        <v>14</v>
      </c>
      <c r="C12" s="1">
        <v>3.4119000000000002</v>
      </c>
      <c r="D12" t="s">
        <v>10</v>
      </c>
      <c r="E12" s="1">
        <v>0.65</v>
      </c>
      <c r="F12" s="1">
        <v>0.38579999999999998</v>
      </c>
      <c r="G12" t="s">
        <v>11</v>
      </c>
      <c r="H12" s="1">
        <v>2.0251000000000001</v>
      </c>
      <c r="I12" s="1">
        <f>Table1[[#This Row],[Yield]]*Table1[[#This Row],[RetailPrice]]</f>
        <v>2.2177350000000002</v>
      </c>
      <c r="J12" s="1">
        <f>Table1[[#This Row],[Yield]]*Table1[[#This Row],[Cup Equivalent Price]]</f>
        <v>1.3163150000000001</v>
      </c>
    </row>
    <row r="13" spans="1:10" x14ac:dyDescent="0.3">
      <c r="A13" t="s">
        <v>25</v>
      </c>
      <c r="B13" t="s">
        <v>9</v>
      </c>
      <c r="C13" s="1">
        <v>2.7576000000000001</v>
      </c>
      <c r="D13" t="s">
        <v>10</v>
      </c>
      <c r="E13" s="1">
        <v>0.49380000000000002</v>
      </c>
      <c r="F13" s="1">
        <v>0.39679999999999999</v>
      </c>
      <c r="G13" t="s">
        <v>11</v>
      </c>
      <c r="H13" s="1">
        <v>2.2159</v>
      </c>
      <c r="I13" s="1">
        <f>Table1[[#This Row],[Yield]]*Table1[[#This Row],[RetailPrice]]</f>
        <v>1.3617028800000002</v>
      </c>
      <c r="J13" s="1">
        <f>Table1[[#This Row],[Yield]]*Table1[[#This Row],[Cup Equivalent Price]]</f>
        <v>1.0942114199999999</v>
      </c>
    </row>
    <row r="14" spans="1:10" x14ac:dyDescent="0.3">
      <c r="A14" t="s">
        <v>25</v>
      </c>
      <c r="B14" t="s">
        <v>14</v>
      </c>
      <c r="C14" s="1">
        <v>3.1269</v>
      </c>
      <c r="D14" t="s">
        <v>10</v>
      </c>
      <c r="E14" s="1">
        <v>0.65</v>
      </c>
      <c r="F14" s="1">
        <v>0.39679999999999999</v>
      </c>
      <c r="G14" t="s">
        <v>11</v>
      </c>
      <c r="H14" s="1">
        <v>1.909</v>
      </c>
      <c r="I14" s="1">
        <f>Table1[[#This Row],[Yield]]*Table1[[#This Row],[RetailPrice]]</f>
        <v>2.0324849999999999</v>
      </c>
      <c r="J14" s="1">
        <f>Table1[[#This Row],[Yield]]*Table1[[#This Row],[Cup Equivalent Price]]</f>
        <v>1.24085</v>
      </c>
    </row>
    <row r="15" spans="1:10" x14ac:dyDescent="0.3">
      <c r="A15" t="s">
        <v>25</v>
      </c>
      <c r="B15" t="s">
        <v>26</v>
      </c>
      <c r="C15" s="1">
        <v>6.7045000000000003</v>
      </c>
      <c r="D15" t="s">
        <v>10</v>
      </c>
      <c r="E15" s="1">
        <v>1.0335000000000001</v>
      </c>
      <c r="F15" s="1">
        <v>0.39679999999999999</v>
      </c>
      <c r="G15" t="s">
        <v>11</v>
      </c>
      <c r="H15" s="1">
        <v>2.5741999999999998</v>
      </c>
      <c r="I15" s="1">
        <f>Table1[[#This Row],[Yield]]*Table1[[#This Row],[RetailPrice]]</f>
        <v>6.9291007500000008</v>
      </c>
      <c r="J15" s="1">
        <f>Table1[[#This Row],[Yield]]*Table1[[#This Row],[Cup Equivalent Price]]</f>
        <v>2.6604356999999998</v>
      </c>
    </row>
    <row r="16" spans="1:10" x14ac:dyDescent="0.3">
      <c r="A16" t="s">
        <v>27</v>
      </c>
      <c r="B16" t="s">
        <v>9</v>
      </c>
      <c r="C16" s="1">
        <v>2.2368000000000001</v>
      </c>
      <c r="D16" t="s">
        <v>10</v>
      </c>
      <c r="E16" s="1">
        <v>0.74080000000000001</v>
      </c>
      <c r="F16" s="1">
        <v>0.31969999999999998</v>
      </c>
      <c r="G16" t="s">
        <v>11</v>
      </c>
      <c r="H16" s="1">
        <v>0.96530000000000005</v>
      </c>
      <c r="I16" s="1">
        <f>Table1[[#This Row],[Yield]]*Table1[[#This Row],[RetailPrice]]</f>
        <v>1.6570214400000001</v>
      </c>
      <c r="J16" s="1">
        <f>Table1[[#This Row],[Yield]]*Table1[[#This Row],[Cup Equivalent Price]]</f>
        <v>0.7150942400000001</v>
      </c>
    </row>
    <row r="17" spans="1:10" x14ac:dyDescent="0.3">
      <c r="A17" t="s">
        <v>28</v>
      </c>
      <c r="B17" t="s">
        <v>9</v>
      </c>
      <c r="C17" s="1">
        <v>0.52490000000000003</v>
      </c>
      <c r="D17" t="s">
        <v>10</v>
      </c>
      <c r="E17" s="1">
        <v>0.64</v>
      </c>
      <c r="F17" s="1">
        <v>0.33069999999999999</v>
      </c>
      <c r="G17" t="s">
        <v>11</v>
      </c>
      <c r="H17" s="1">
        <v>0.2712</v>
      </c>
      <c r="I17" s="1">
        <f>Table1[[#This Row],[Yield]]*Table1[[#This Row],[RetailPrice]]</f>
        <v>0.33593600000000001</v>
      </c>
      <c r="J17" s="1">
        <f>Table1[[#This Row],[Yield]]*Table1[[#This Row],[Cup Equivalent Price]]</f>
        <v>0.173568</v>
      </c>
    </row>
    <row r="18" spans="1:10" x14ac:dyDescent="0.3">
      <c r="A18" t="s">
        <v>29</v>
      </c>
      <c r="B18" t="s">
        <v>14</v>
      </c>
      <c r="C18" s="1">
        <v>1.2684</v>
      </c>
      <c r="D18" t="s">
        <v>10</v>
      </c>
      <c r="E18" s="1">
        <v>0.65</v>
      </c>
      <c r="F18" s="1">
        <v>0.37480000000000002</v>
      </c>
      <c r="G18" t="s">
        <v>11</v>
      </c>
      <c r="H18" s="1">
        <v>0.73140000000000005</v>
      </c>
      <c r="I18" s="1">
        <f>Table1[[#This Row],[Yield]]*Table1[[#This Row],[RetailPrice]]</f>
        <v>0.82445999999999997</v>
      </c>
      <c r="J18" s="1">
        <f>Table1[[#This Row],[Yield]]*Table1[[#This Row],[Cup Equivalent Price]]</f>
        <v>0.47541000000000005</v>
      </c>
    </row>
    <row r="19" spans="1:10" x14ac:dyDescent="0.3">
      <c r="A19" t="s">
        <v>30</v>
      </c>
      <c r="B19" t="s">
        <v>26</v>
      </c>
      <c r="C19" s="1">
        <v>3.5585</v>
      </c>
      <c r="D19" t="s">
        <v>10</v>
      </c>
      <c r="E19" s="1">
        <v>1</v>
      </c>
      <c r="F19" s="1">
        <v>0.33069999999999999</v>
      </c>
      <c r="G19" t="s">
        <v>11</v>
      </c>
      <c r="H19" s="1">
        <v>1.1768000000000001</v>
      </c>
      <c r="I19" s="1">
        <f>Table1[[#This Row],[Yield]]*Table1[[#This Row],[RetailPrice]]</f>
        <v>3.5585</v>
      </c>
      <c r="J19" s="1">
        <f>Table1[[#This Row],[Yield]]*Table1[[#This Row],[Cup Equivalent Price]]</f>
        <v>1.1768000000000001</v>
      </c>
    </row>
    <row r="20" spans="1:10" x14ac:dyDescent="0.3">
      <c r="A20" t="s">
        <v>31</v>
      </c>
      <c r="B20" t="s">
        <v>14</v>
      </c>
      <c r="C20" s="1">
        <v>1.0281</v>
      </c>
      <c r="D20" t="s">
        <v>10</v>
      </c>
      <c r="E20" s="1">
        <v>0.65</v>
      </c>
      <c r="F20" s="1">
        <v>0.38579999999999998</v>
      </c>
      <c r="G20" t="s">
        <v>11</v>
      </c>
      <c r="H20" s="1">
        <v>0.61019999999999996</v>
      </c>
      <c r="I20" s="1">
        <f>Table1[[#This Row],[Yield]]*Table1[[#This Row],[RetailPrice]]</f>
        <v>0.668265</v>
      </c>
      <c r="J20" s="1">
        <f>Table1[[#This Row],[Yield]]*Table1[[#This Row],[Cup Equivalent Price]]</f>
        <v>0.39662999999999998</v>
      </c>
    </row>
    <row r="21" spans="1:10" x14ac:dyDescent="0.3">
      <c r="A21" t="s">
        <v>31</v>
      </c>
      <c r="B21" t="s">
        <v>21</v>
      </c>
      <c r="C21" s="1">
        <v>1.3753</v>
      </c>
      <c r="D21" t="s">
        <v>10</v>
      </c>
      <c r="E21" s="1">
        <v>2.4691999999999998</v>
      </c>
      <c r="F21" s="1">
        <v>0.38579999999999998</v>
      </c>
      <c r="G21" t="s">
        <v>11</v>
      </c>
      <c r="H21" s="1">
        <v>0.21490000000000001</v>
      </c>
      <c r="I21" s="1">
        <f>Table1[[#This Row],[Yield]]*Table1[[#This Row],[RetailPrice]]</f>
        <v>3.3958907599999999</v>
      </c>
      <c r="J21" s="1">
        <f>Table1[[#This Row],[Yield]]*Table1[[#This Row],[Cup Equivalent Price]]</f>
        <v>0.53063108000000003</v>
      </c>
    </row>
    <row r="22" spans="1:10" x14ac:dyDescent="0.3">
      <c r="A22" t="s">
        <v>32</v>
      </c>
      <c r="B22" t="s">
        <v>9</v>
      </c>
      <c r="C22" s="1">
        <v>6.0171999999999999</v>
      </c>
      <c r="D22" t="s">
        <v>10</v>
      </c>
      <c r="E22" s="1">
        <v>0.96</v>
      </c>
      <c r="F22" s="1">
        <v>0.31969999999999998</v>
      </c>
      <c r="G22" t="s">
        <v>11</v>
      </c>
      <c r="H22" s="1">
        <v>2.0036999999999998</v>
      </c>
      <c r="I22" s="1">
        <f>Table1[[#This Row],[Yield]]*Table1[[#This Row],[RetailPrice]]</f>
        <v>5.7765119999999994</v>
      </c>
      <c r="J22" s="1">
        <f>Table1[[#This Row],[Yield]]*Table1[[#This Row],[Cup Equivalent Price]]</f>
        <v>1.9235519999999997</v>
      </c>
    </row>
    <row r="23" spans="1:10" x14ac:dyDescent="0.3">
      <c r="A23" t="s">
        <v>32</v>
      </c>
      <c r="B23" t="s">
        <v>26</v>
      </c>
      <c r="C23" s="1">
        <v>3.6362000000000001</v>
      </c>
      <c r="D23" t="s">
        <v>10</v>
      </c>
      <c r="E23" s="1">
        <v>1</v>
      </c>
      <c r="F23" s="1">
        <v>0.33069999999999999</v>
      </c>
      <c r="G23" t="s">
        <v>11</v>
      </c>
      <c r="H23" s="1">
        <v>1.2024999999999999</v>
      </c>
      <c r="I23" s="1">
        <f>Table1[[#This Row],[Yield]]*Table1[[#This Row],[RetailPrice]]</f>
        <v>3.6362000000000001</v>
      </c>
      <c r="J23" s="1">
        <f>Table1[[#This Row],[Yield]]*Table1[[#This Row],[Cup Equivalent Price]]</f>
        <v>1.2024999999999999</v>
      </c>
    </row>
    <row r="24" spans="1:10" x14ac:dyDescent="0.3">
      <c r="A24" t="s">
        <v>33</v>
      </c>
      <c r="B24" t="s">
        <v>14</v>
      </c>
      <c r="C24" s="1">
        <v>1.0375000000000001</v>
      </c>
      <c r="D24" t="s">
        <v>10</v>
      </c>
      <c r="E24" s="1">
        <v>0.65</v>
      </c>
      <c r="F24" s="1">
        <v>0.37480000000000002</v>
      </c>
      <c r="G24" t="s">
        <v>11</v>
      </c>
      <c r="H24" s="1">
        <v>0.59819999999999995</v>
      </c>
      <c r="I24" s="1">
        <f>Table1[[#This Row],[Yield]]*Table1[[#This Row],[RetailPrice]]</f>
        <v>0.67437500000000006</v>
      </c>
      <c r="J24" s="1">
        <f>Table1[[#This Row],[Yield]]*Table1[[#This Row],[Cup Equivalent Price]]</f>
        <v>0.38883000000000001</v>
      </c>
    </row>
    <row r="25" spans="1:10" x14ac:dyDescent="0.3">
      <c r="A25" t="s">
        <v>33</v>
      </c>
      <c r="B25" t="s">
        <v>21</v>
      </c>
      <c r="C25" s="1">
        <v>1.7584</v>
      </c>
      <c r="D25" t="s">
        <v>10</v>
      </c>
      <c r="E25" s="1">
        <v>2.5396999999999998</v>
      </c>
      <c r="F25" s="1">
        <v>0.38579999999999998</v>
      </c>
      <c r="G25" t="s">
        <v>11</v>
      </c>
      <c r="H25" s="1">
        <v>0.2671</v>
      </c>
      <c r="I25" s="1">
        <f>Table1[[#This Row],[Yield]]*Table1[[#This Row],[RetailPrice]]</f>
        <v>4.4658084799999997</v>
      </c>
      <c r="J25" s="1">
        <f>Table1[[#This Row],[Yield]]*Table1[[#This Row],[Cup Equivalent Price]]</f>
        <v>0.67835386999999991</v>
      </c>
    </row>
    <row r="26" spans="1:10" x14ac:dyDescent="0.3">
      <c r="A26" t="s">
        <v>34</v>
      </c>
      <c r="B26" t="s">
        <v>9</v>
      </c>
      <c r="C26" s="1">
        <v>4.1738999999999997</v>
      </c>
      <c r="D26" t="s">
        <v>10</v>
      </c>
      <c r="E26" s="1">
        <v>0.95</v>
      </c>
      <c r="F26" s="1">
        <v>0.31969999999999998</v>
      </c>
      <c r="G26" t="s">
        <v>11</v>
      </c>
      <c r="H26" s="1">
        <v>1.4045000000000001</v>
      </c>
      <c r="I26" s="1">
        <f>Table1[[#This Row],[Yield]]*Table1[[#This Row],[RetailPrice]]</f>
        <v>3.9652049999999996</v>
      </c>
      <c r="J26" s="1">
        <f>Table1[[#This Row],[Yield]]*Table1[[#This Row],[Cup Equivalent Price]]</f>
        <v>1.3342750000000001</v>
      </c>
    </row>
    <row r="27" spans="1:10" x14ac:dyDescent="0.3">
      <c r="A27" t="s">
        <v>34</v>
      </c>
      <c r="B27" t="s">
        <v>26</v>
      </c>
      <c r="C27" s="1">
        <v>3.3898000000000001</v>
      </c>
      <c r="D27" t="s">
        <v>10</v>
      </c>
      <c r="E27" s="1">
        <v>1</v>
      </c>
      <c r="F27" s="1">
        <v>0.33069999999999999</v>
      </c>
      <c r="G27" t="s">
        <v>11</v>
      </c>
      <c r="H27" s="1">
        <v>1.121</v>
      </c>
      <c r="I27" s="1">
        <f>Table1[[#This Row],[Yield]]*Table1[[#This Row],[RetailPrice]]</f>
        <v>3.3898000000000001</v>
      </c>
      <c r="J27" s="1">
        <f>Table1[[#This Row],[Yield]]*Table1[[#This Row],[Cup Equivalent Price]]</f>
        <v>1.121</v>
      </c>
    </row>
    <row r="28" spans="1:10" x14ac:dyDescent="0.3">
      <c r="A28" t="s">
        <v>35</v>
      </c>
      <c r="B28" t="s">
        <v>26</v>
      </c>
      <c r="C28" s="1">
        <v>2.1543000000000001</v>
      </c>
      <c r="D28" t="s">
        <v>10</v>
      </c>
      <c r="E28" s="1">
        <v>0.88180000000000003</v>
      </c>
      <c r="F28" s="1">
        <v>0.3417</v>
      </c>
      <c r="G28" t="s">
        <v>11</v>
      </c>
      <c r="H28" s="1">
        <v>0.83479999999999999</v>
      </c>
      <c r="I28" s="1">
        <f>Table1[[#This Row],[Yield]]*Table1[[#This Row],[RetailPrice]]</f>
        <v>1.8996617400000002</v>
      </c>
      <c r="J28" s="1">
        <f>Table1[[#This Row],[Yield]]*Table1[[#This Row],[Cup Equivalent Price]]</f>
        <v>0.73612664000000005</v>
      </c>
    </row>
    <row r="29" spans="1:10" x14ac:dyDescent="0.3">
      <c r="A29" t="s">
        <v>36</v>
      </c>
      <c r="B29" t="s">
        <v>9</v>
      </c>
      <c r="C29" s="1">
        <v>2.7486000000000002</v>
      </c>
      <c r="D29" t="s">
        <v>10</v>
      </c>
      <c r="E29" s="1">
        <v>1</v>
      </c>
      <c r="F29" s="1">
        <v>0.3417</v>
      </c>
      <c r="G29" t="s">
        <v>11</v>
      </c>
      <c r="H29" s="1">
        <v>0.93930000000000002</v>
      </c>
      <c r="I29" s="1">
        <f>Table1[[#This Row],[Yield]]*Table1[[#This Row],[RetailPrice]]</f>
        <v>2.7486000000000002</v>
      </c>
      <c r="J29" s="1">
        <f>Table1[[#This Row],[Yield]]*Table1[[#This Row],[Cup Equivalent Price]]</f>
        <v>0.93930000000000002</v>
      </c>
    </row>
    <row r="30" spans="1:10" x14ac:dyDescent="0.3">
      <c r="A30" t="s">
        <v>37</v>
      </c>
      <c r="B30" t="s">
        <v>9</v>
      </c>
      <c r="C30" s="1">
        <v>2.3065000000000002</v>
      </c>
      <c r="D30" t="s">
        <v>10</v>
      </c>
      <c r="E30" s="1">
        <v>0.78</v>
      </c>
      <c r="F30" s="1">
        <v>0.3417</v>
      </c>
      <c r="G30" t="s">
        <v>11</v>
      </c>
      <c r="H30" s="1">
        <v>1.0105</v>
      </c>
      <c r="I30" s="1">
        <f>Table1[[#This Row],[Yield]]*Table1[[#This Row],[RetailPrice]]</f>
        <v>1.7990700000000002</v>
      </c>
      <c r="J30" s="1">
        <f>Table1[[#This Row],[Yield]]*Table1[[#This Row],[Cup Equivalent Price]]</f>
        <v>0.78818999999999995</v>
      </c>
    </row>
    <row r="31" spans="1:10" x14ac:dyDescent="0.3">
      <c r="A31" t="s">
        <v>38</v>
      </c>
      <c r="B31" t="s">
        <v>9</v>
      </c>
      <c r="C31" s="1">
        <v>2.6894999999999998</v>
      </c>
      <c r="D31" t="s">
        <v>10</v>
      </c>
      <c r="E31" s="1">
        <v>1.06</v>
      </c>
      <c r="F31" s="1">
        <v>0.3417</v>
      </c>
      <c r="G31" t="s">
        <v>11</v>
      </c>
      <c r="H31" s="1">
        <v>0.86699999999999999</v>
      </c>
      <c r="I31" s="1">
        <f>Table1[[#This Row],[Yield]]*Table1[[#This Row],[RetailPrice]]</f>
        <v>2.85087</v>
      </c>
      <c r="J31" s="1">
        <f>Table1[[#This Row],[Yield]]*Table1[[#This Row],[Cup Equivalent Price]]</f>
        <v>0.91902000000000006</v>
      </c>
    </row>
    <row r="32" spans="1:10" x14ac:dyDescent="0.3">
      <c r="A32" t="s">
        <v>38</v>
      </c>
      <c r="B32" t="s">
        <v>26</v>
      </c>
      <c r="C32" s="1">
        <v>2.6214</v>
      </c>
      <c r="D32" t="s">
        <v>10</v>
      </c>
      <c r="E32" s="1">
        <v>0.96</v>
      </c>
      <c r="F32" s="1">
        <v>0.3417</v>
      </c>
      <c r="G32" t="s">
        <v>11</v>
      </c>
      <c r="H32" s="1">
        <v>0.93310000000000004</v>
      </c>
      <c r="I32" s="1">
        <f>Table1[[#This Row],[Yield]]*Table1[[#This Row],[RetailPrice]]</f>
        <v>2.5165439999999997</v>
      </c>
      <c r="J32" s="1">
        <f>Table1[[#This Row],[Yield]]*Table1[[#This Row],[Cup Equivalent Price]]</f>
        <v>0.89577600000000002</v>
      </c>
    </row>
    <row r="33" spans="1:10" x14ac:dyDescent="0.3">
      <c r="A33" t="s">
        <v>39</v>
      </c>
      <c r="B33" t="s">
        <v>9</v>
      </c>
      <c r="C33" s="1">
        <v>1.2324999999999999</v>
      </c>
      <c r="D33" t="s">
        <v>10</v>
      </c>
      <c r="E33" s="1">
        <v>0.71399999999999997</v>
      </c>
      <c r="F33" s="1">
        <v>0.45190000000000002</v>
      </c>
      <c r="G33" t="s">
        <v>11</v>
      </c>
      <c r="H33" s="1">
        <v>0.7802</v>
      </c>
      <c r="I33" s="1">
        <f>Table1[[#This Row],[Yield]]*Table1[[#This Row],[RetailPrice]]</f>
        <v>0.88000499999999993</v>
      </c>
      <c r="J33" s="1">
        <f>Table1[[#This Row],[Yield]]*Table1[[#This Row],[Cup Equivalent Price]]</f>
        <v>0.55706279999999997</v>
      </c>
    </row>
    <row r="34" spans="1:10" x14ac:dyDescent="0.3">
      <c r="A34" t="s">
        <v>40</v>
      </c>
      <c r="B34" t="s">
        <v>9</v>
      </c>
      <c r="C34" s="1">
        <v>0.70250000000000001</v>
      </c>
      <c r="D34" t="s">
        <v>10</v>
      </c>
      <c r="E34" s="1">
        <v>0.77880000000000005</v>
      </c>
      <c r="F34" s="1">
        <v>0.33069999999999999</v>
      </c>
      <c r="G34" t="s">
        <v>11</v>
      </c>
      <c r="H34" s="1">
        <v>0.29830000000000001</v>
      </c>
      <c r="I34" s="1">
        <f>Table1[[#This Row],[Yield]]*Table1[[#This Row],[RetailPrice]]</f>
        <v>0.54710700000000001</v>
      </c>
      <c r="J34" s="1">
        <f>Table1[[#This Row],[Yield]]*Table1[[#This Row],[Cup Equivalent Price]]</f>
        <v>0.23231604000000003</v>
      </c>
    </row>
    <row r="35" spans="1:10" x14ac:dyDescent="0.3">
      <c r="A35" t="s">
        <v>41</v>
      </c>
      <c r="B35" t="s">
        <v>9</v>
      </c>
      <c r="C35" s="1">
        <v>1.0985</v>
      </c>
      <c r="D35" t="s">
        <v>10</v>
      </c>
      <c r="E35" s="1">
        <v>0.77910000000000001</v>
      </c>
      <c r="F35" s="1">
        <v>0.33069999999999999</v>
      </c>
      <c r="G35" t="s">
        <v>11</v>
      </c>
      <c r="H35" s="1">
        <v>0.46629999999999999</v>
      </c>
      <c r="I35" s="1">
        <f>Table1[[#This Row],[Yield]]*Table1[[#This Row],[RetailPrice]]</f>
        <v>0.85584135000000006</v>
      </c>
      <c r="J35" s="1">
        <f>Table1[[#This Row],[Yield]]*Table1[[#This Row],[Cup Equivalent Price]]</f>
        <v>0.36329433</v>
      </c>
    </row>
    <row r="36" spans="1:10" x14ac:dyDescent="0.3">
      <c r="A36" t="s">
        <v>42</v>
      </c>
      <c r="B36" t="s">
        <v>14</v>
      </c>
      <c r="C36" s="1">
        <v>1.2823</v>
      </c>
      <c r="D36" t="s">
        <v>10</v>
      </c>
      <c r="E36" s="1">
        <v>0.65</v>
      </c>
      <c r="F36" s="1">
        <v>0.30859999999999999</v>
      </c>
      <c r="G36" t="s">
        <v>11</v>
      </c>
      <c r="H36" s="1">
        <v>0.6089</v>
      </c>
      <c r="I36" s="1">
        <f>Table1[[#This Row],[Yield]]*Table1[[#This Row],[RetailPrice]]</f>
        <v>0.83349499999999999</v>
      </c>
      <c r="J36" s="1">
        <f>Table1[[#This Row],[Yield]]*Table1[[#This Row],[Cup Equivalent Price]]</f>
        <v>0.395785</v>
      </c>
    </row>
    <row r="37" spans="1:10" x14ac:dyDescent="0.3">
      <c r="A37" t="s">
        <v>43</v>
      </c>
      <c r="B37" t="s">
        <v>9</v>
      </c>
      <c r="C37" s="1">
        <v>0.57669999999999999</v>
      </c>
      <c r="D37" t="s">
        <v>10</v>
      </c>
      <c r="E37" s="1">
        <v>0.51</v>
      </c>
      <c r="F37" s="1">
        <v>0.37480000000000002</v>
      </c>
      <c r="G37" t="s">
        <v>11</v>
      </c>
      <c r="H37" s="1">
        <v>0.42380000000000001</v>
      </c>
      <c r="I37" s="1">
        <f>Table1[[#This Row],[Yield]]*Table1[[#This Row],[RetailPrice]]</f>
        <v>0.29411700000000002</v>
      </c>
      <c r="J37" s="1">
        <f>Table1[[#This Row],[Yield]]*Table1[[#This Row],[Cup Equivalent Price]]</f>
        <v>0.216138</v>
      </c>
    </row>
    <row r="38" spans="1:10" x14ac:dyDescent="0.3">
      <c r="A38" t="s">
        <v>44</v>
      </c>
      <c r="B38" t="s">
        <v>14</v>
      </c>
      <c r="C38" s="1">
        <v>1.1315</v>
      </c>
      <c r="D38" t="s">
        <v>10</v>
      </c>
      <c r="E38" s="1">
        <v>0.65</v>
      </c>
      <c r="F38" s="1">
        <v>0.31969999999999998</v>
      </c>
      <c r="G38" t="s">
        <v>11</v>
      </c>
      <c r="H38" s="1">
        <v>0.55649999999999999</v>
      </c>
      <c r="I38" s="1">
        <f>Table1[[#This Row],[Yield]]*Table1[[#This Row],[RetailPrice]]</f>
        <v>0.73547499999999999</v>
      </c>
      <c r="J38" s="1">
        <f>Table1[[#This Row],[Yield]]*Table1[[#This Row],[Cup Equivalent Price]]</f>
        <v>0.36172500000000002</v>
      </c>
    </row>
    <row r="39" spans="1:10" x14ac:dyDescent="0.3">
      <c r="A39" t="s">
        <v>44</v>
      </c>
      <c r="B39" t="s">
        <v>26</v>
      </c>
      <c r="C39" s="1">
        <v>1.6762999999999999</v>
      </c>
      <c r="D39" t="s">
        <v>10</v>
      </c>
      <c r="E39" s="1">
        <v>0.98</v>
      </c>
      <c r="F39" s="1">
        <v>0.31969999999999998</v>
      </c>
      <c r="G39" t="s">
        <v>11</v>
      </c>
      <c r="H39" s="1">
        <v>0.54679999999999995</v>
      </c>
      <c r="I39" s="1">
        <f>Table1[[#This Row],[Yield]]*Table1[[#This Row],[RetailPrice]]</f>
        <v>1.642774</v>
      </c>
      <c r="J39" s="1">
        <f>Table1[[#This Row],[Yield]]*Table1[[#This Row],[Cup Equivalent Price]]</f>
        <v>0.5358639999999999</v>
      </c>
    </row>
    <row r="40" spans="1:10" x14ac:dyDescent="0.3">
      <c r="A40" t="s">
        <v>45</v>
      </c>
      <c r="B40" t="s">
        <v>9</v>
      </c>
      <c r="C40" s="1">
        <v>1.2716000000000001</v>
      </c>
      <c r="D40" t="s">
        <v>10</v>
      </c>
      <c r="E40" s="1">
        <v>1</v>
      </c>
      <c r="F40" s="1">
        <v>0.27560000000000001</v>
      </c>
      <c r="G40" t="s">
        <v>11</v>
      </c>
      <c r="H40" s="1">
        <v>0.35039999999999999</v>
      </c>
      <c r="I40" s="1">
        <f>Table1[[#This Row],[Yield]]*Table1[[#This Row],[RetailPrice]]</f>
        <v>1.2716000000000001</v>
      </c>
      <c r="J40" s="1">
        <f>Table1[[#This Row],[Yield]]*Table1[[#This Row],[Cup Equivalent Price]]</f>
        <v>0.35039999999999999</v>
      </c>
    </row>
    <row r="41" spans="1:10" x14ac:dyDescent="0.3">
      <c r="A41" t="s">
        <v>46</v>
      </c>
      <c r="B41" t="s">
        <v>9</v>
      </c>
      <c r="C41" s="1">
        <v>0.87029999999999996</v>
      </c>
      <c r="D41" t="s">
        <v>10</v>
      </c>
      <c r="E41" s="1">
        <v>0.81579999999999997</v>
      </c>
      <c r="F41" s="1">
        <v>0.31969999999999998</v>
      </c>
      <c r="G41" t="s">
        <v>11</v>
      </c>
      <c r="H41" s="1">
        <v>0.34100000000000003</v>
      </c>
      <c r="I41" s="1">
        <f>Table1[[#This Row],[Yield]]*Table1[[#This Row],[RetailPrice]]</f>
        <v>0.70999073999999995</v>
      </c>
      <c r="J41" s="1">
        <f>Table1[[#This Row],[Yield]]*Table1[[#This Row],[Cup Equivalent Price]]</f>
        <v>0.27818779999999999</v>
      </c>
    </row>
    <row r="42" spans="1:10" x14ac:dyDescent="0.3">
      <c r="A42" t="s">
        <v>47</v>
      </c>
      <c r="B42" t="s">
        <v>9</v>
      </c>
      <c r="C42" s="1">
        <v>0.87029999999999996</v>
      </c>
      <c r="D42" t="s">
        <v>10</v>
      </c>
      <c r="E42" s="1">
        <v>0.89</v>
      </c>
      <c r="F42" s="1">
        <v>0.27560000000000001</v>
      </c>
      <c r="G42" t="s">
        <v>11</v>
      </c>
      <c r="H42" s="1">
        <v>0.26950000000000002</v>
      </c>
      <c r="I42" s="1">
        <f>Table1[[#This Row],[Yield]]*Table1[[#This Row],[RetailPrice]]</f>
        <v>0.77456700000000001</v>
      </c>
      <c r="J42" s="1">
        <f>Table1[[#This Row],[Yield]]*Table1[[#This Row],[Cup Equivalent Price]]</f>
        <v>0.23985500000000001</v>
      </c>
    </row>
    <row r="43" spans="1:10" x14ac:dyDescent="0.3">
      <c r="A43" t="s">
        <v>48</v>
      </c>
      <c r="B43" t="s">
        <v>26</v>
      </c>
      <c r="C43" s="1">
        <v>1.9945999999999999</v>
      </c>
      <c r="D43" t="s">
        <v>10</v>
      </c>
      <c r="E43" s="1">
        <v>0.9304</v>
      </c>
      <c r="F43" s="1">
        <v>0.27560000000000001</v>
      </c>
      <c r="G43" t="s">
        <v>11</v>
      </c>
      <c r="H43" s="1">
        <v>0.59079999999999999</v>
      </c>
      <c r="I43" s="1">
        <f>Table1[[#This Row],[Yield]]*Table1[[#This Row],[RetailPrice]]</f>
        <v>1.85577584</v>
      </c>
      <c r="J43" s="1">
        <f>Table1[[#This Row],[Yield]]*Table1[[#This Row],[Cup Equivalent Price]]</f>
        <v>0.54968032</v>
      </c>
    </row>
    <row r="44" spans="1:10" x14ac:dyDescent="0.3">
      <c r="A44" t="s">
        <v>49</v>
      </c>
      <c r="B44" t="s">
        <v>9</v>
      </c>
      <c r="C44" s="1">
        <v>3.5859000000000001</v>
      </c>
      <c r="D44" t="s">
        <v>10</v>
      </c>
      <c r="E44" s="1">
        <v>0.97019999999999995</v>
      </c>
      <c r="F44" s="1">
        <v>0.27560000000000001</v>
      </c>
      <c r="G44" t="s">
        <v>11</v>
      </c>
      <c r="H44" s="1">
        <v>1.0185</v>
      </c>
      <c r="I44" s="1">
        <f>Table1[[#This Row],[Yield]]*Table1[[#This Row],[RetailPrice]]</f>
        <v>3.4790401799999997</v>
      </c>
      <c r="J44" s="1">
        <f>Table1[[#This Row],[Yield]]*Table1[[#This Row],[Cup Equivalent Price]]</f>
        <v>0.98814869999999988</v>
      </c>
    </row>
    <row r="45" spans="1:10" x14ac:dyDescent="0.3">
      <c r="A45" t="s">
        <v>50</v>
      </c>
      <c r="B45" t="s">
        <v>9</v>
      </c>
      <c r="C45" s="1">
        <v>1.9769000000000001</v>
      </c>
      <c r="D45" t="s">
        <v>10</v>
      </c>
      <c r="E45" s="1">
        <v>0.89259999999999995</v>
      </c>
      <c r="F45" s="1">
        <v>0.27560000000000001</v>
      </c>
      <c r="G45" t="s">
        <v>11</v>
      </c>
      <c r="H45" s="1">
        <v>0.61029999999999995</v>
      </c>
      <c r="I45" s="1">
        <f>Table1[[#This Row],[Yield]]*Table1[[#This Row],[RetailPrice]]</f>
        <v>1.7645809400000001</v>
      </c>
      <c r="J45" s="1">
        <f>Table1[[#This Row],[Yield]]*Table1[[#This Row],[Cup Equivalent Price]]</f>
        <v>0.54475377999999997</v>
      </c>
    </row>
    <row r="46" spans="1:10" x14ac:dyDescent="0.3">
      <c r="A46" t="s">
        <v>51</v>
      </c>
      <c r="B46" t="s">
        <v>9</v>
      </c>
      <c r="C46" s="1">
        <v>2.4041000000000001</v>
      </c>
      <c r="D46" t="s">
        <v>10</v>
      </c>
      <c r="E46" s="1">
        <v>1</v>
      </c>
      <c r="F46" s="1">
        <v>0.2646</v>
      </c>
      <c r="G46" t="s">
        <v>11</v>
      </c>
      <c r="H46" s="1">
        <v>0.63600000000000001</v>
      </c>
      <c r="I46" s="1">
        <f>Table1[[#This Row],[Yield]]*Table1[[#This Row],[RetailPrice]]</f>
        <v>2.4041000000000001</v>
      </c>
      <c r="J46" s="1">
        <f>Table1[[#This Row],[Yield]]*Table1[[#This Row],[Cup Equivalent Price]]</f>
        <v>0.63600000000000001</v>
      </c>
    </row>
    <row r="47" spans="1:10" x14ac:dyDescent="0.3">
      <c r="A47" t="s">
        <v>52</v>
      </c>
      <c r="B47" t="s">
        <v>9</v>
      </c>
      <c r="C47" s="1">
        <v>0.98419999999999996</v>
      </c>
      <c r="D47" t="s">
        <v>10</v>
      </c>
      <c r="E47" s="1">
        <v>0.73</v>
      </c>
      <c r="F47" s="1">
        <v>0.2646</v>
      </c>
      <c r="G47" t="s">
        <v>11</v>
      </c>
      <c r="H47" s="1">
        <v>0.35670000000000002</v>
      </c>
      <c r="I47" s="1">
        <f>Table1[[#This Row],[Yield]]*Table1[[#This Row],[RetailPrice]]</f>
        <v>0.71846599999999994</v>
      </c>
      <c r="J47" s="1">
        <f>Table1[[#This Row],[Yield]]*Table1[[#This Row],[Cup Equivalent Price]]</f>
        <v>0.26039099999999998</v>
      </c>
    </row>
    <row r="48" spans="1:10" x14ac:dyDescent="0.3">
      <c r="A48" t="s">
        <v>53</v>
      </c>
      <c r="B48" t="s">
        <v>9</v>
      </c>
      <c r="C48" s="1">
        <v>3.4268999999999998</v>
      </c>
      <c r="D48" t="s">
        <v>10</v>
      </c>
      <c r="E48" s="1">
        <v>0.92</v>
      </c>
      <c r="F48" s="1">
        <v>0.3417</v>
      </c>
      <c r="G48" t="s">
        <v>11</v>
      </c>
      <c r="H48" s="1">
        <v>1.2728999999999999</v>
      </c>
      <c r="I48" s="1">
        <f>Table1[[#This Row],[Yield]]*Table1[[#This Row],[RetailPrice]]</f>
        <v>3.1527479999999999</v>
      </c>
      <c r="J48" s="1">
        <f>Table1[[#This Row],[Yield]]*Table1[[#This Row],[Cup Equivalent Price]]</f>
        <v>1.171068</v>
      </c>
    </row>
    <row r="49" spans="1:10" x14ac:dyDescent="0.3">
      <c r="A49" t="s">
        <v>54</v>
      </c>
      <c r="B49" t="s">
        <v>14</v>
      </c>
      <c r="C49" s="1">
        <v>4.5256999999999996</v>
      </c>
      <c r="D49" t="s">
        <v>10</v>
      </c>
      <c r="E49" s="1">
        <v>0.65</v>
      </c>
      <c r="F49" s="1">
        <v>0.44090000000000001</v>
      </c>
      <c r="G49" t="s">
        <v>11</v>
      </c>
      <c r="H49" s="1">
        <v>3.07</v>
      </c>
      <c r="I49" s="1">
        <f>Table1[[#This Row],[Yield]]*Table1[[#This Row],[RetailPrice]]</f>
        <v>2.9417049999999998</v>
      </c>
      <c r="J49" s="1">
        <f>Table1[[#This Row],[Yield]]*Table1[[#This Row],[Cup Equivalent Price]]</f>
        <v>1.9955000000000001</v>
      </c>
    </row>
    <row r="50" spans="1:10" x14ac:dyDescent="0.3">
      <c r="A50" t="s">
        <v>55</v>
      </c>
      <c r="B50" t="s">
        <v>9</v>
      </c>
      <c r="C50" s="1">
        <v>1.3847</v>
      </c>
      <c r="D50" t="s">
        <v>10</v>
      </c>
      <c r="E50" s="1">
        <v>0.77</v>
      </c>
      <c r="F50" s="1">
        <v>0.46300000000000002</v>
      </c>
      <c r="G50" t="s">
        <v>11</v>
      </c>
      <c r="H50" s="1">
        <v>0.83260000000000001</v>
      </c>
      <c r="I50" s="1">
        <f>Table1[[#This Row],[Yield]]*Table1[[#This Row],[RetailPrice]]</f>
        <v>1.066219</v>
      </c>
      <c r="J50" s="1">
        <f>Table1[[#This Row],[Yield]]*Table1[[#This Row],[Cup Equivalent Price]]</f>
        <v>0.64110200000000006</v>
      </c>
    </row>
    <row r="51" spans="1:10" x14ac:dyDescent="0.3">
      <c r="A51" t="s">
        <v>56</v>
      </c>
      <c r="B51" t="s">
        <v>9</v>
      </c>
      <c r="C51" s="1">
        <v>2.6819999999999999</v>
      </c>
      <c r="D51" t="s">
        <v>10</v>
      </c>
      <c r="E51" s="1">
        <v>1.1599999999999999</v>
      </c>
      <c r="F51" s="1">
        <v>0.28660000000000002</v>
      </c>
      <c r="G51" t="s">
        <v>11</v>
      </c>
      <c r="H51" s="1">
        <v>0.66259999999999997</v>
      </c>
      <c r="I51" s="1">
        <f>Table1[[#This Row],[Yield]]*Table1[[#This Row],[RetailPrice]]</f>
        <v>3.1111199999999997</v>
      </c>
      <c r="J51" s="1">
        <f>Table1[[#This Row],[Yield]]*Table1[[#This Row],[Cup Equivalent Price]]</f>
        <v>0.76861599999999985</v>
      </c>
    </row>
    <row r="52" spans="1:10" x14ac:dyDescent="0.3">
      <c r="A52" t="s">
        <v>56</v>
      </c>
      <c r="B52" t="s">
        <v>14</v>
      </c>
      <c r="C52" s="1">
        <v>1.0418000000000001</v>
      </c>
      <c r="D52" t="s">
        <v>10</v>
      </c>
      <c r="E52" s="1">
        <v>0.65</v>
      </c>
      <c r="F52" s="1">
        <v>0.36380000000000001</v>
      </c>
      <c r="G52" t="s">
        <v>11</v>
      </c>
      <c r="H52" s="1">
        <v>0.58299999999999996</v>
      </c>
      <c r="I52" s="1">
        <f>Table1[[#This Row],[Yield]]*Table1[[#This Row],[RetailPrice]]</f>
        <v>0.67717000000000005</v>
      </c>
      <c r="J52" s="1">
        <f>Table1[[#This Row],[Yield]]*Table1[[#This Row],[Cup Equivalent Price]]</f>
        <v>0.37895000000000001</v>
      </c>
    </row>
    <row r="53" spans="1:10" x14ac:dyDescent="0.3">
      <c r="A53" t="s">
        <v>56</v>
      </c>
      <c r="B53" t="s">
        <v>26</v>
      </c>
      <c r="C53" s="1">
        <v>1.9021999999999999</v>
      </c>
      <c r="D53" t="s">
        <v>10</v>
      </c>
      <c r="E53" s="1">
        <v>0.88180000000000003</v>
      </c>
      <c r="F53" s="1">
        <v>0.36380000000000001</v>
      </c>
      <c r="G53" t="s">
        <v>11</v>
      </c>
      <c r="H53" s="1">
        <v>0.78459999999999996</v>
      </c>
      <c r="I53" s="1">
        <f>Table1[[#This Row],[Yield]]*Table1[[#This Row],[RetailPrice]]</f>
        <v>1.67735996</v>
      </c>
      <c r="J53" s="1">
        <f>Table1[[#This Row],[Yield]]*Table1[[#This Row],[Cup Equivalent Price]]</f>
        <v>0.69186027999999999</v>
      </c>
    </row>
    <row r="54" spans="1:10" x14ac:dyDescent="0.3">
      <c r="A54" t="s">
        <v>57</v>
      </c>
      <c r="B54" t="s">
        <v>9</v>
      </c>
      <c r="C54" s="1">
        <v>1.8908</v>
      </c>
      <c r="D54" t="s">
        <v>10</v>
      </c>
      <c r="E54" s="1">
        <v>0.54</v>
      </c>
      <c r="F54" s="1">
        <v>0.36380000000000001</v>
      </c>
      <c r="G54" t="s">
        <v>11</v>
      </c>
      <c r="H54" s="1">
        <v>1.2737000000000001</v>
      </c>
      <c r="I54" s="1">
        <f>Table1[[#This Row],[Yield]]*Table1[[#This Row],[RetailPrice]]</f>
        <v>1.0210320000000002</v>
      </c>
      <c r="J54" s="1">
        <f>Table1[[#This Row],[Yield]]*Table1[[#This Row],[Cup Equivalent Price]]</f>
        <v>0.68779800000000002</v>
      </c>
    </row>
    <row r="55" spans="1:10" x14ac:dyDescent="0.3">
      <c r="A55" t="s">
        <v>57</v>
      </c>
      <c r="B55" t="s">
        <v>14</v>
      </c>
      <c r="C55" s="1">
        <v>1.0286999999999999</v>
      </c>
      <c r="D55" t="s">
        <v>10</v>
      </c>
      <c r="E55" s="1">
        <v>0.65</v>
      </c>
      <c r="F55" s="1">
        <v>0.36380000000000001</v>
      </c>
      <c r="G55" t="s">
        <v>11</v>
      </c>
      <c r="H55" s="1">
        <v>0.57569999999999999</v>
      </c>
      <c r="I55" s="1">
        <f>Table1[[#This Row],[Yield]]*Table1[[#This Row],[RetailPrice]]</f>
        <v>0.668655</v>
      </c>
      <c r="J55" s="1">
        <f>Table1[[#This Row],[Yield]]*Table1[[#This Row],[Cup Equivalent Price]]</f>
        <v>0.37420500000000001</v>
      </c>
    </row>
    <row r="56" spans="1:10" x14ac:dyDescent="0.3">
      <c r="A56" t="s">
        <v>57</v>
      </c>
      <c r="B56" t="s">
        <v>26</v>
      </c>
      <c r="C56" s="1">
        <v>1.6641999999999999</v>
      </c>
      <c r="D56" t="s">
        <v>10</v>
      </c>
      <c r="E56" s="1">
        <v>0.96299999999999997</v>
      </c>
      <c r="F56" s="1">
        <v>0.36380000000000001</v>
      </c>
      <c r="G56" t="s">
        <v>11</v>
      </c>
      <c r="H56" s="1">
        <v>0.62860000000000005</v>
      </c>
      <c r="I56" s="1">
        <f>Table1[[#This Row],[Yield]]*Table1[[#This Row],[RetailPrice]]</f>
        <v>1.6026246</v>
      </c>
      <c r="J56" s="1">
        <f>Table1[[#This Row],[Yield]]*Table1[[#This Row],[Cup Equivalent Price]]</f>
        <v>0.60534180000000004</v>
      </c>
    </row>
    <row r="57" spans="1:10" x14ac:dyDescent="0.3">
      <c r="A57" t="s">
        <v>58</v>
      </c>
      <c r="B57" t="s">
        <v>21</v>
      </c>
      <c r="C57" s="1">
        <v>4.6513</v>
      </c>
      <c r="D57" t="s">
        <v>10</v>
      </c>
      <c r="E57" s="1">
        <v>1</v>
      </c>
      <c r="F57" s="1">
        <v>0.1232</v>
      </c>
      <c r="G57" t="s">
        <v>11</v>
      </c>
      <c r="H57" s="1">
        <v>0.57289999999999996</v>
      </c>
      <c r="I57" s="1">
        <f>Table1[[#This Row],[Yield]]*Table1[[#This Row],[RetailPrice]]</f>
        <v>4.6513</v>
      </c>
      <c r="J57" s="1">
        <f>Table1[[#This Row],[Yield]]*Table1[[#This Row],[Cup Equivalent Price]]</f>
        <v>0.57289999999999996</v>
      </c>
    </row>
    <row r="58" spans="1:10" x14ac:dyDescent="0.3">
      <c r="A58" t="s">
        <v>59</v>
      </c>
      <c r="B58" t="s">
        <v>9</v>
      </c>
      <c r="C58" s="1">
        <v>1.1933</v>
      </c>
      <c r="D58" t="s">
        <v>10</v>
      </c>
      <c r="E58" s="1">
        <v>0.97</v>
      </c>
      <c r="F58" s="1">
        <v>0.2646</v>
      </c>
      <c r="G58" t="s">
        <v>11</v>
      </c>
      <c r="H58" s="1">
        <v>0.32550000000000001</v>
      </c>
      <c r="I58" s="1">
        <f>Table1[[#This Row],[Yield]]*Table1[[#This Row],[RetailPrice]]</f>
        <v>1.1575009999999999</v>
      </c>
      <c r="J58" s="1">
        <f>Table1[[#This Row],[Yield]]*Table1[[#This Row],[Cup Equivalent Price]]</f>
        <v>0.31573499999999999</v>
      </c>
    </row>
    <row r="59" spans="1:10" x14ac:dyDescent="0.3">
      <c r="A59" t="s">
        <v>60</v>
      </c>
      <c r="B59" t="s">
        <v>9</v>
      </c>
      <c r="C59" s="1">
        <v>1.1933</v>
      </c>
      <c r="D59" t="s">
        <v>10</v>
      </c>
      <c r="E59" s="1">
        <v>0.73</v>
      </c>
      <c r="F59" s="1">
        <v>0.2646</v>
      </c>
      <c r="G59" t="s">
        <v>11</v>
      </c>
      <c r="H59" s="1">
        <v>0.4325</v>
      </c>
      <c r="I59" s="1">
        <f>Table1[[#This Row],[Yield]]*Table1[[#This Row],[RetailPrice]]</f>
        <v>0.87110900000000002</v>
      </c>
      <c r="J59" s="1">
        <f>Table1[[#This Row],[Yield]]*Table1[[#This Row],[Cup Equivalent Price]]</f>
        <v>0.31572499999999998</v>
      </c>
    </row>
    <row r="60" spans="1:10" x14ac:dyDescent="0.3">
      <c r="A60" t="s">
        <v>61</v>
      </c>
      <c r="B60" t="s">
        <v>21</v>
      </c>
      <c r="C60" s="1">
        <v>5.5712999999999999</v>
      </c>
      <c r="D60" t="s">
        <v>10</v>
      </c>
      <c r="E60" s="1">
        <v>1</v>
      </c>
      <c r="F60" s="1">
        <v>0.1653</v>
      </c>
      <c r="G60" t="s">
        <v>11</v>
      </c>
      <c r="H60" s="1">
        <v>0.92120000000000002</v>
      </c>
      <c r="I60" s="1">
        <f>Table1[[#This Row],[Yield]]*Table1[[#This Row],[RetailPrice]]</f>
        <v>5.5712999999999999</v>
      </c>
      <c r="J60" s="1">
        <f>Table1[[#This Row],[Yield]]*Table1[[#This Row],[Cup Equivalent Price]]</f>
        <v>0.92120000000000002</v>
      </c>
    </row>
    <row r="61" spans="1:10" x14ac:dyDescent="0.3">
      <c r="A61" t="s">
        <v>62</v>
      </c>
      <c r="B61" t="s">
        <v>21</v>
      </c>
      <c r="C61" s="1">
        <v>6.8371000000000004</v>
      </c>
      <c r="D61" t="s">
        <v>10</v>
      </c>
      <c r="E61" s="1">
        <v>0.96</v>
      </c>
      <c r="F61" s="1">
        <v>0.1653</v>
      </c>
      <c r="G61" t="s">
        <v>11</v>
      </c>
      <c r="H61" s="1">
        <v>1.1776</v>
      </c>
      <c r="I61" s="1">
        <f>Table1[[#This Row],[Yield]]*Table1[[#This Row],[RetailPrice]]</f>
        <v>6.5636160000000006</v>
      </c>
      <c r="J61" s="1">
        <f>Table1[[#This Row],[Yield]]*Table1[[#This Row],[Cup Equivalent Price]]</f>
        <v>1.1304959999999999</v>
      </c>
    </row>
    <row r="62" spans="1:10" x14ac:dyDescent="0.3">
      <c r="A62" t="s">
        <v>63</v>
      </c>
      <c r="B62" t="s">
        <v>14</v>
      </c>
      <c r="C62" s="1">
        <v>1.7198</v>
      </c>
      <c r="D62" t="s">
        <v>10</v>
      </c>
      <c r="E62" s="1">
        <v>1</v>
      </c>
      <c r="F62" s="1">
        <v>0.54010000000000002</v>
      </c>
      <c r="G62" t="s">
        <v>11</v>
      </c>
      <c r="H62" s="1">
        <v>0.92889999999999995</v>
      </c>
      <c r="I62" s="1">
        <f>Table1[[#This Row],[Yield]]*Table1[[#This Row],[RetailPrice]]</f>
        <v>1.7198</v>
      </c>
      <c r="J62" s="1">
        <f>Table1[[#This Row],[Yield]]*Table1[[#This Row],[Cup Equivalent Price]]</f>
        <v>0.92889999999999995</v>
      </c>
    </row>
    <row r="63" spans="1:10" x14ac:dyDescent="0.3">
      <c r="A63" t="s">
        <v>64</v>
      </c>
      <c r="B63" t="s">
        <v>14</v>
      </c>
      <c r="C63" s="1">
        <v>1.5931999999999999</v>
      </c>
      <c r="D63" t="s">
        <v>10</v>
      </c>
      <c r="E63" s="1">
        <v>0.65</v>
      </c>
      <c r="F63" s="1">
        <v>0.44090000000000001</v>
      </c>
      <c r="G63" t="s">
        <v>11</v>
      </c>
      <c r="H63" s="1">
        <v>1.0808</v>
      </c>
      <c r="I63" s="1">
        <f>Table1[[#This Row],[Yield]]*Table1[[#This Row],[RetailPrice]]</f>
        <v>1.0355799999999999</v>
      </c>
      <c r="J63" s="1">
        <f>Table1[[#This Row],[Yield]]*Table1[[#This Row],[Cup Equivalent Price]]</f>
        <v>0.70252000000000003</v>
      </c>
    </row>
    <row r="64" spans="1:10" x14ac:dyDescent="0.3">
      <c r="A64" t="s">
        <v>65</v>
      </c>
      <c r="B64" t="s">
        <v>9</v>
      </c>
      <c r="C64" s="1">
        <v>1.1695</v>
      </c>
      <c r="D64" t="s">
        <v>10</v>
      </c>
      <c r="E64" s="1">
        <v>0.49</v>
      </c>
      <c r="F64" s="1">
        <v>0.46300000000000002</v>
      </c>
      <c r="G64" t="s">
        <v>11</v>
      </c>
      <c r="H64" s="1">
        <v>1.105</v>
      </c>
      <c r="I64" s="1">
        <f>Table1[[#This Row],[Yield]]*Table1[[#This Row],[RetailPrice]]</f>
        <v>0.57305499999999998</v>
      </c>
      <c r="J64" s="1">
        <f>Table1[[#This Row],[Yield]]*Table1[[#This Row],[Cup Equivalent Price]]</f>
        <v>0.54144999999999999</v>
      </c>
    </row>
    <row r="65" spans="1:10" x14ac:dyDescent="0.3">
      <c r="A65" t="s">
        <v>66</v>
      </c>
      <c r="B65" t="s">
        <v>16</v>
      </c>
      <c r="C65" s="1">
        <v>1.0415000000000001</v>
      </c>
      <c r="D65" t="s">
        <v>17</v>
      </c>
      <c r="E65" s="1">
        <v>1</v>
      </c>
      <c r="F65" s="1">
        <v>8</v>
      </c>
      <c r="G65" t="s">
        <v>18</v>
      </c>
      <c r="H65" s="1">
        <v>0.52080000000000004</v>
      </c>
      <c r="I65" s="1">
        <f>Table1[[#This Row],[Yield]]*Table1[[#This Row],[RetailPrice]]</f>
        <v>1.0415000000000001</v>
      </c>
      <c r="J65" s="1">
        <f>Table1[[#This Row],[Yield]]*Table1[[#This Row],[Cup Equivalent Price]]</f>
        <v>0.52080000000000004</v>
      </c>
    </row>
    <row r="66" spans="1:10" x14ac:dyDescent="0.3">
      <c r="A66" t="s">
        <v>67</v>
      </c>
      <c r="B66" t="s">
        <v>9</v>
      </c>
      <c r="C66" s="1">
        <v>1.8398000000000001</v>
      </c>
      <c r="D66" t="s">
        <v>10</v>
      </c>
      <c r="E66" s="1">
        <v>0.96</v>
      </c>
      <c r="F66" s="1">
        <v>0.33069999999999999</v>
      </c>
      <c r="G66" t="s">
        <v>11</v>
      </c>
      <c r="H66" s="1">
        <v>0.63380000000000003</v>
      </c>
      <c r="I66" s="1">
        <f>Table1[[#This Row],[Yield]]*Table1[[#This Row],[RetailPrice]]</f>
        <v>1.766208</v>
      </c>
      <c r="J66" s="1">
        <f>Table1[[#This Row],[Yield]]*Table1[[#This Row],[Cup Equivalent Price]]</f>
        <v>0.60844799999999999</v>
      </c>
    </row>
    <row r="67" spans="1:10" x14ac:dyDescent="0.3">
      <c r="A67" t="s">
        <v>68</v>
      </c>
      <c r="B67" t="s">
        <v>21</v>
      </c>
      <c r="C67" s="1">
        <v>3.7801</v>
      </c>
      <c r="D67" t="s">
        <v>10</v>
      </c>
      <c r="E67" s="1">
        <v>1</v>
      </c>
      <c r="F67" s="1">
        <v>0.1653</v>
      </c>
      <c r="G67" t="s">
        <v>11</v>
      </c>
      <c r="H67" s="1">
        <v>0.625</v>
      </c>
      <c r="I67" s="1">
        <f>Table1[[#This Row],[Yield]]*Table1[[#This Row],[RetailPrice]]</f>
        <v>3.7801</v>
      </c>
      <c r="J67" s="1">
        <f>Table1[[#This Row],[Yield]]*Table1[[#This Row],[Cup Equivalent Price]]</f>
        <v>0.625</v>
      </c>
    </row>
    <row r="68" spans="1:10" x14ac:dyDescent="0.3">
      <c r="A68" t="s">
        <v>69</v>
      </c>
      <c r="B68" t="s">
        <v>16</v>
      </c>
      <c r="C68" s="1">
        <v>0.71189999999999998</v>
      </c>
      <c r="D68" t="s">
        <v>17</v>
      </c>
      <c r="E68" s="1">
        <v>1</v>
      </c>
      <c r="F68" s="1">
        <v>8</v>
      </c>
      <c r="G68" t="s">
        <v>18</v>
      </c>
      <c r="H68" s="1">
        <v>0.35589999999999999</v>
      </c>
      <c r="I68" s="1">
        <f>Table1[[#This Row],[Yield]]*Table1[[#This Row],[RetailPrice]]</f>
        <v>0.71189999999999998</v>
      </c>
      <c r="J68" s="1">
        <f>Table1[[#This Row],[Yield]]*Table1[[#This Row],[Cup Equivalent Price]]</f>
        <v>0.35589999999999999</v>
      </c>
    </row>
    <row r="69" spans="1:10" x14ac:dyDescent="0.3">
      <c r="A69" t="s">
        <v>70</v>
      </c>
      <c r="B69" t="s">
        <v>16</v>
      </c>
      <c r="C69" s="1">
        <v>0.92149999999999999</v>
      </c>
      <c r="D69" t="s">
        <v>17</v>
      </c>
      <c r="E69" s="1">
        <v>1</v>
      </c>
      <c r="F69" s="1">
        <v>8</v>
      </c>
      <c r="G69" t="s">
        <v>18</v>
      </c>
      <c r="H69" s="1">
        <v>0.4607</v>
      </c>
      <c r="I69" s="1">
        <f>Table1[[#This Row],[Yield]]*Table1[[#This Row],[RetailPrice]]</f>
        <v>0.92149999999999999</v>
      </c>
      <c r="J69" s="1">
        <f>Table1[[#This Row],[Yield]]*Table1[[#This Row],[Cup Equivalent Price]]</f>
        <v>0.4607</v>
      </c>
    </row>
    <row r="70" spans="1:10" x14ac:dyDescent="0.3">
      <c r="A70" t="s">
        <v>71</v>
      </c>
      <c r="B70" t="s">
        <v>14</v>
      </c>
      <c r="C70" s="1">
        <v>1.0095000000000001</v>
      </c>
      <c r="D70" t="s">
        <v>10</v>
      </c>
      <c r="E70" s="1">
        <v>0.65</v>
      </c>
      <c r="F70" s="1">
        <v>0.38579999999999998</v>
      </c>
      <c r="G70" t="s">
        <v>11</v>
      </c>
      <c r="H70" s="1">
        <v>0.59919999999999995</v>
      </c>
      <c r="I70" s="1">
        <f>Table1[[#This Row],[Yield]]*Table1[[#This Row],[RetailPrice]]</f>
        <v>0.65617500000000006</v>
      </c>
      <c r="J70" s="1">
        <f>Table1[[#This Row],[Yield]]*Table1[[#This Row],[Cup Equivalent Price]]</f>
        <v>0.38947999999999999</v>
      </c>
    </row>
    <row r="71" spans="1:10" x14ac:dyDescent="0.3">
      <c r="A71" t="s">
        <v>71</v>
      </c>
      <c r="B71" t="s">
        <v>21</v>
      </c>
      <c r="C71" s="1">
        <v>1.6964999999999999</v>
      </c>
      <c r="D71" t="s">
        <v>10</v>
      </c>
      <c r="E71" s="1">
        <v>2.4691999999999998</v>
      </c>
      <c r="F71" s="1">
        <v>0.38579999999999998</v>
      </c>
      <c r="G71" t="s">
        <v>11</v>
      </c>
      <c r="H71" s="1">
        <v>0.2651</v>
      </c>
      <c r="I71" s="1">
        <f>Table1[[#This Row],[Yield]]*Table1[[#This Row],[RetailPrice]]</f>
        <v>4.1889977999999992</v>
      </c>
      <c r="J71" s="1">
        <f>Table1[[#This Row],[Yield]]*Table1[[#This Row],[Cup Equivalent Price]]</f>
        <v>0.65458492000000001</v>
      </c>
    </row>
    <row r="72" spans="1:10" x14ac:dyDescent="0.3">
      <c r="A72" t="s">
        <v>72</v>
      </c>
      <c r="B72" t="s">
        <v>9</v>
      </c>
      <c r="C72" s="1">
        <v>2.1463000000000001</v>
      </c>
      <c r="D72" t="s">
        <v>10</v>
      </c>
      <c r="E72" s="1">
        <v>0.84660000000000002</v>
      </c>
      <c r="F72" s="1">
        <v>0.27560000000000001</v>
      </c>
      <c r="G72" t="s">
        <v>11</v>
      </c>
      <c r="H72" s="1">
        <v>0.69869999999999999</v>
      </c>
      <c r="I72" s="1">
        <f>Table1[[#This Row],[Yield]]*Table1[[#This Row],[RetailPrice]]</f>
        <v>1.8170575800000002</v>
      </c>
      <c r="J72" s="1">
        <f>Table1[[#This Row],[Yield]]*Table1[[#This Row],[Cup Equivalent Price]]</f>
        <v>0.59151942000000002</v>
      </c>
    </row>
    <row r="73" spans="1:10" x14ac:dyDescent="0.3">
      <c r="A73" t="s">
        <v>72</v>
      </c>
      <c r="B73" t="s">
        <v>14</v>
      </c>
      <c r="C73" s="1">
        <v>1.0175000000000001</v>
      </c>
      <c r="D73" t="s">
        <v>10</v>
      </c>
      <c r="E73" s="1">
        <v>0.65</v>
      </c>
      <c r="F73" s="1">
        <v>0.29759999999999998</v>
      </c>
      <c r="G73" t="s">
        <v>11</v>
      </c>
      <c r="H73" s="1">
        <v>0.46589999999999998</v>
      </c>
      <c r="I73" s="1">
        <f>Table1[[#This Row],[Yield]]*Table1[[#This Row],[RetailPrice]]</f>
        <v>0.66137500000000005</v>
      </c>
      <c r="J73" s="1">
        <f>Table1[[#This Row],[Yield]]*Table1[[#This Row],[Cup Equivalent Price]]</f>
        <v>0.30283500000000002</v>
      </c>
    </row>
    <row r="74" spans="1:10" x14ac:dyDescent="0.3">
      <c r="A74" t="s">
        <v>72</v>
      </c>
      <c r="B74" t="s">
        <v>26</v>
      </c>
      <c r="C74" s="1">
        <v>1.946</v>
      </c>
      <c r="D74" t="s">
        <v>10</v>
      </c>
      <c r="E74" s="1">
        <v>0.90300000000000002</v>
      </c>
      <c r="F74" s="1">
        <v>0.29759999999999998</v>
      </c>
      <c r="G74" t="s">
        <v>11</v>
      </c>
      <c r="H74" s="1">
        <v>0.64139999999999997</v>
      </c>
      <c r="I74" s="1">
        <f>Table1[[#This Row],[Yield]]*Table1[[#This Row],[RetailPrice]]</f>
        <v>1.7572380000000001</v>
      </c>
      <c r="J74" s="1">
        <f>Table1[[#This Row],[Yield]]*Table1[[#This Row],[Cup Equivalent Price]]</f>
        <v>0.57918420000000004</v>
      </c>
    </row>
    <row r="75" spans="1:10" x14ac:dyDescent="0.3">
      <c r="A75" t="s">
        <v>73</v>
      </c>
      <c r="B75" t="s">
        <v>14</v>
      </c>
      <c r="C75" s="1">
        <v>1.2516</v>
      </c>
      <c r="D75" t="s">
        <v>10</v>
      </c>
      <c r="E75" s="1">
        <v>0.65</v>
      </c>
      <c r="F75" s="1">
        <v>0.35270000000000001</v>
      </c>
      <c r="G75" t="s">
        <v>11</v>
      </c>
      <c r="H75" s="1">
        <v>0.67920000000000003</v>
      </c>
      <c r="I75" s="1">
        <f>Table1[[#This Row],[Yield]]*Table1[[#This Row],[RetailPrice]]</f>
        <v>0.81354000000000004</v>
      </c>
      <c r="J75" s="1">
        <f>Table1[[#This Row],[Yield]]*Table1[[#This Row],[Cup Equivalent Price]]</f>
        <v>0.44148000000000004</v>
      </c>
    </row>
    <row r="76" spans="1:10" x14ac:dyDescent="0.3">
      <c r="A76" t="s">
        <v>73</v>
      </c>
      <c r="B76" t="s">
        <v>26</v>
      </c>
      <c r="C76" s="1">
        <v>1.8936999999999999</v>
      </c>
      <c r="D76" t="s">
        <v>10</v>
      </c>
      <c r="E76" s="1">
        <v>0.89239999999999997</v>
      </c>
      <c r="F76" s="1">
        <v>0.35270000000000001</v>
      </c>
      <c r="G76" t="s">
        <v>11</v>
      </c>
      <c r="H76" s="1">
        <v>0.74850000000000005</v>
      </c>
      <c r="I76" s="1">
        <f>Table1[[#This Row],[Yield]]*Table1[[#This Row],[RetailPrice]]</f>
        <v>1.6899378799999998</v>
      </c>
      <c r="J76" s="1">
        <f>Table1[[#This Row],[Yield]]*Table1[[#This Row],[Cup Equivalent Price]]</f>
        <v>0.66796140000000004</v>
      </c>
    </row>
    <row r="77" spans="1:10" x14ac:dyDescent="0.3">
      <c r="A77" t="s">
        <v>74</v>
      </c>
      <c r="B77" t="s">
        <v>9</v>
      </c>
      <c r="C77" s="1">
        <v>1.2771999999999999</v>
      </c>
      <c r="D77" t="s">
        <v>10</v>
      </c>
      <c r="E77" s="1">
        <v>0.82</v>
      </c>
      <c r="F77" s="1">
        <v>0.2646</v>
      </c>
      <c r="G77" t="s">
        <v>11</v>
      </c>
      <c r="H77" s="1">
        <v>0.41210000000000002</v>
      </c>
      <c r="I77" s="1">
        <f>Table1[[#This Row],[Yield]]*Table1[[#This Row],[RetailPrice]]</f>
        <v>1.0473039999999998</v>
      </c>
      <c r="J77" s="1">
        <f>Table1[[#This Row],[Yield]]*Table1[[#This Row],[Cup Equivalent Price]]</f>
        <v>0.337922</v>
      </c>
    </row>
    <row r="78" spans="1:10" x14ac:dyDescent="0.3">
      <c r="A78" t="s">
        <v>75</v>
      </c>
      <c r="B78" t="s">
        <v>9</v>
      </c>
      <c r="C78" s="1">
        <v>0.90559999999999996</v>
      </c>
      <c r="D78" t="s">
        <v>10</v>
      </c>
      <c r="E78" s="1">
        <v>0.46</v>
      </c>
      <c r="F78" s="1">
        <v>0.37480000000000002</v>
      </c>
      <c r="G78" t="s">
        <v>11</v>
      </c>
      <c r="H78" s="1">
        <v>0.73780000000000001</v>
      </c>
      <c r="I78" s="1">
        <f>Table1[[#This Row],[Yield]]*Table1[[#This Row],[RetailPrice]]</f>
        <v>0.416576</v>
      </c>
      <c r="J78" s="1">
        <f>Table1[[#This Row],[Yield]]*Table1[[#This Row],[Cup Equivalent Price]]</f>
        <v>0.33938800000000002</v>
      </c>
    </row>
    <row r="79" spans="1:10" x14ac:dyDescent="0.3">
      <c r="A79" t="s">
        <v>76</v>
      </c>
      <c r="B79" t="s">
        <v>9</v>
      </c>
      <c r="C79" s="1">
        <v>2.5017999999999998</v>
      </c>
      <c r="D79" t="s">
        <v>10</v>
      </c>
      <c r="E79" s="1">
        <v>1.05</v>
      </c>
      <c r="F79" s="1">
        <v>0.28660000000000002</v>
      </c>
      <c r="G79" t="s">
        <v>11</v>
      </c>
      <c r="H79" s="1">
        <v>0.68289999999999995</v>
      </c>
      <c r="I79" s="1">
        <f>Table1[[#This Row],[Yield]]*Table1[[#This Row],[RetailPrice]]</f>
        <v>2.6268899999999999</v>
      </c>
      <c r="J79" s="1">
        <f>Table1[[#This Row],[Yield]]*Table1[[#This Row],[Cup Equivalent Price]]</f>
        <v>0.71704499999999993</v>
      </c>
    </row>
    <row r="80" spans="1:10" x14ac:dyDescent="0.3">
      <c r="A80" t="s">
        <v>76</v>
      </c>
      <c r="B80" t="s">
        <v>26</v>
      </c>
      <c r="C80" s="1">
        <v>2.1257000000000001</v>
      </c>
      <c r="D80" t="s">
        <v>10</v>
      </c>
      <c r="E80" s="1">
        <v>0.89949999999999997</v>
      </c>
      <c r="F80" s="1">
        <v>0.36380000000000001</v>
      </c>
      <c r="G80" t="s">
        <v>11</v>
      </c>
      <c r="H80" s="1">
        <v>0.85970000000000002</v>
      </c>
      <c r="I80" s="1">
        <f>Table1[[#This Row],[Yield]]*Table1[[#This Row],[RetailPrice]]</f>
        <v>1.9120671500000002</v>
      </c>
      <c r="J80" s="1">
        <f>Table1[[#This Row],[Yield]]*Table1[[#This Row],[Cup Equivalent Price]]</f>
        <v>0.77330014999999996</v>
      </c>
    </row>
    <row r="81" spans="1:10" x14ac:dyDescent="0.3">
      <c r="A81" t="s">
        <v>77</v>
      </c>
      <c r="B81" t="s">
        <v>14</v>
      </c>
      <c r="C81" s="1">
        <v>0.97189999999999999</v>
      </c>
      <c r="D81" t="s">
        <v>10</v>
      </c>
      <c r="E81" s="1">
        <v>0.65</v>
      </c>
      <c r="F81" s="1">
        <v>0.38579999999999998</v>
      </c>
      <c r="G81" t="s">
        <v>11</v>
      </c>
      <c r="H81" s="1">
        <v>0.57679999999999998</v>
      </c>
      <c r="I81" s="1">
        <f>Table1[[#This Row],[Yield]]*Table1[[#This Row],[RetailPrice]]</f>
        <v>0.63173500000000005</v>
      </c>
      <c r="J81" s="1">
        <f>Table1[[#This Row],[Yield]]*Table1[[#This Row],[Cup Equivalent Price]]</f>
        <v>0.37491999999999998</v>
      </c>
    </row>
    <row r="82" spans="1:10" x14ac:dyDescent="0.3">
      <c r="A82" t="s">
        <v>77</v>
      </c>
      <c r="B82" t="s">
        <v>21</v>
      </c>
      <c r="C82" s="1">
        <v>1.7218</v>
      </c>
      <c r="D82" t="s">
        <v>10</v>
      </c>
      <c r="E82" s="1">
        <v>2.4691999999999998</v>
      </c>
      <c r="F82" s="1">
        <v>0.38579999999999998</v>
      </c>
      <c r="G82" t="s">
        <v>11</v>
      </c>
      <c r="H82" s="1">
        <v>0.26900000000000002</v>
      </c>
      <c r="I82" s="1">
        <f>Table1[[#This Row],[Yield]]*Table1[[#This Row],[RetailPrice]]</f>
        <v>4.2514685599999993</v>
      </c>
      <c r="J82" s="1">
        <f>Table1[[#This Row],[Yield]]*Table1[[#This Row],[Cup Equivalent Price]]</f>
        <v>0.66421479999999999</v>
      </c>
    </row>
    <row r="83" spans="1:10" x14ac:dyDescent="0.3">
      <c r="A83" t="s">
        <v>78</v>
      </c>
      <c r="B83" t="s">
        <v>9</v>
      </c>
      <c r="C83" s="1">
        <v>2.1848999999999998</v>
      </c>
      <c r="D83" t="s">
        <v>10</v>
      </c>
      <c r="E83" s="1">
        <v>0.76</v>
      </c>
      <c r="F83" s="1">
        <v>0.38579999999999998</v>
      </c>
      <c r="G83" t="s">
        <v>11</v>
      </c>
      <c r="H83" s="1">
        <v>1.1091</v>
      </c>
      <c r="I83" s="1">
        <f>Table1[[#This Row],[Yield]]*Table1[[#This Row],[RetailPrice]]</f>
        <v>1.6605239999999999</v>
      </c>
      <c r="J83" s="1">
        <f>Table1[[#This Row],[Yield]]*Table1[[#This Row],[Cup Equivalent Price]]</f>
        <v>0.842916</v>
      </c>
    </row>
    <row r="84" spans="1:10" x14ac:dyDescent="0.3">
      <c r="A84" t="s">
        <v>79</v>
      </c>
      <c r="B84" t="s">
        <v>21</v>
      </c>
      <c r="C84" s="1">
        <v>1.6493</v>
      </c>
      <c r="D84" t="s">
        <v>10</v>
      </c>
      <c r="E84" s="1">
        <v>2.4691999999999998</v>
      </c>
      <c r="F84" s="1">
        <v>0.38579999999999998</v>
      </c>
      <c r="G84" t="s">
        <v>11</v>
      </c>
      <c r="H84" s="1">
        <v>0.25769999999999998</v>
      </c>
      <c r="I84" s="1">
        <f>Table1[[#This Row],[Yield]]*Table1[[#This Row],[RetailPrice]]</f>
        <v>4.0724515599999993</v>
      </c>
      <c r="J84" s="1">
        <f>Table1[[#This Row],[Yield]]*Table1[[#This Row],[Cup Equivalent Price]]</f>
        <v>0.63631283999999988</v>
      </c>
    </row>
    <row r="85" spans="1:10" x14ac:dyDescent="0.3">
      <c r="A85" t="s">
        <v>80</v>
      </c>
      <c r="B85" t="s">
        <v>9</v>
      </c>
      <c r="C85" s="1">
        <v>0.99519999999999997</v>
      </c>
      <c r="D85" t="s">
        <v>10</v>
      </c>
      <c r="E85" s="1">
        <v>0.95</v>
      </c>
      <c r="F85" s="1">
        <v>0.24249999999999999</v>
      </c>
      <c r="G85" t="s">
        <v>11</v>
      </c>
      <c r="H85" s="1">
        <v>0.254</v>
      </c>
      <c r="I85" s="1">
        <f>Table1[[#This Row],[Yield]]*Table1[[#This Row],[RetailPrice]]</f>
        <v>0.94543999999999995</v>
      </c>
      <c r="J85" s="1">
        <f>Table1[[#This Row],[Yield]]*Table1[[#This Row],[Cup Equivalent Price]]</f>
        <v>0.24129999999999999</v>
      </c>
    </row>
    <row r="86" spans="1:10" x14ac:dyDescent="0.3">
      <c r="A86" t="s">
        <v>81</v>
      </c>
      <c r="B86" t="s">
        <v>9</v>
      </c>
      <c r="C86" s="1">
        <v>1.8299000000000001</v>
      </c>
      <c r="D86" t="s">
        <v>10</v>
      </c>
      <c r="E86" s="1">
        <v>0.94</v>
      </c>
      <c r="F86" s="1">
        <v>0.2094</v>
      </c>
      <c r="G86" t="s">
        <v>11</v>
      </c>
      <c r="H86" s="1">
        <v>0.40770000000000001</v>
      </c>
      <c r="I86" s="1">
        <f>Table1[[#This Row],[Yield]]*Table1[[#This Row],[RetailPrice]]</f>
        <v>1.7201059999999999</v>
      </c>
      <c r="J86" s="1">
        <f>Table1[[#This Row],[Yield]]*Table1[[#This Row],[Cup Equivalent Price]]</f>
        <v>0.38323799999999997</v>
      </c>
    </row>
    <row r="87" spans="1:10" x14ac:dyDescent="0.3">
      <c r="A87" t="s">
        <v>82</v>
      </c>
      <c r="B87" t="s">
        <v>9</v>
      </c>
      <c r="C87" s="1">
        <v>2.5766</v>
      </c>
      <c r="D87" t="s">
        <v>10</v>
      </c>
      <c r="E87" s="1">
        <v>0.85</v>
      </c>
      <c r="F87" s="1">
        <v>0.2094</v>
      </c>
      <c r="G87" t="s">
        <v>11</v>
      </c>
      <c r="H87" s="1">
        <v>0.63490000000000002</v>
      </c>
      <c r="I87" s="1">
        <f>Table1[[#This Row],[Yield]]*Table1[[#This Row],[RetailPrice]]</f>
        <v>2.1901099999999998</v>
      </c>
      <c r="J87" s="1">
        <f>Table1[[#This Row],[Yield]]*Table1[[#This Row],[Cup Equivalent Price]]</f>
        <v>0.53966499999999995</v>
      </c>
    </row>
    <row r="88" spans="1:10" x14ac:dyDescent="0.3">
      <c r="A88" t="s">
        <v>83</v>
      </c>
      <c r="B88" t="s">
        <v>14</v>
      </c>
      <c r="C88" s="1">
        <v>1.4004000000000001</v>
      </c>
      <c r="D88" t="s">
        <v>10</v>
      </c>
      <c r="E88" s="1">
        <v>0.65</v>
      </c>
      <c r="F88" s="1">
        <v>0.37480000000000002</v>
      </c>
      <c r="G88" t="s">
        <v>11</v>
      </c>
      <c r="H88" s="1">
        <v>0.8075</v>
      </c>
      <c r="I88" s="1">
        <f>Table1[[#This Row],[Yield]]*Table1[[#This Row],[RetailPrice]]</f>
        <v>0.91026000000000007</v>
      </c>
      <c r="J88" s="1">
        <f>Table1[[#This Row],[Yield]]*Table1[[#This Row],[Cup Equivalent Price]]</f>
        <v>0.52487499999999998</v>
      </c>
    </row>
    <row r="89" spans="1:10" x14ac:dyDescent="0.3">
      <c r="A89" t="s">
        <v>83</v>
      </c>
      <c r="B89" t="s">
        <v>26</v>
      </c>
      <c r="C89" s="1">
        <v>1.8995</v>
      </c>
      <c r="D89" t="s">
        <v>10</v>
      </c>
      <c r="E89" s="1">
        <v>1.097</v>
      </c>
      <c r="F89" s="1">
        <v>0.37480000000000002</v>
      </c>
      <c r="G89" t="s">
        <v>11</v>
      </c>
      <c r="H89" s="1">
        <v>0.64890000000000003</v>
      </c>
      <c r="I89" s="1">
        <f>Table1[[#This Row],[Yield]]*Table1[[#This Row],[RetailPrice]]</f>
        <v>2.0837515</v>
      </c>
      <c r="J89" s="1">
        <f>Table1[[#This Row],[Yield]]*Table1[[#This Row],[Cup Equivalent Price]]</f>
        <v>0.71184330000000007</v>
      </c>
    </row>
    <row r="90" spans="1:10" x14ac:dyDescent="0.3">
      <c r="A90" t="s">
        <v>83</v>
      </c>
      <c r="B90" t="s">
        <v>21</v>
      </c>
      <c r="C90" s="1">
        <v>2.1861000000000002</v>
      </c>
      <c r="D90" t="s">
        <v>10</v>
      </c>
      <c r="E90" s="1">
        <v>2.5396999999999998</v>
      </c>
      <c r="F90" s="1">
        <v>0.38579999999999998</v>
      </c>
      <c r="G90" t="s">
        <v>11</v>
      </c>
      <c r="H90" s="1">
        <v>0.33210000000000001</v>
      </c>
      <c r="I90" s="1">
        <f>Table1[[#This Row],[Yield]]*Table1[[#This Row],[RetailPrice]]</f>
        <v>5.5520381700000003</v>
      </c>
      <c r="J90" s="1">
        <f>Table1[[#This Row],[Yield]]*Table1[[#This Row],[Cup Equivalent Price]]</f>
        <v>0.84343436999999999</v>
      </c>
    </row>
    <row r="91" spans="1:10" x14ac:dyDescent="0.3">
      <c r="A91" t="s">
        <v>84</v>
      </c>
      <c r="B91" t="s">
        <v>9</v>
      </c>
      <c r="C91" s="1">
        <v>1.1513</v>
      </c>
      <c r="D91" t="s">
        <v>10</v>
      </c>
      <c r="E91" s="1">
        <v>0.71</v>
      </c>
      <c r="F91" s="1">
        <v>0.36380000000000001</v>
      </c>
      <c r="G91" t="s">
        <v>11</v>
      </c>
      <c r="H91" s="1">
        <v>0.58979999999999999</v>
      </c>
      <c r="I91" s="1">
        <f>Table1[[#This Row],[Yield]]*Table1[[#This Row],[RetailPrice]]</f>
        <v>0.8174229999999999</v>
      </c>
      <c r="J91" s="1">
        <f>Table1[[#This Row],[Yield]]*Table1[[#This Row],[Cup Equivalent Price]]</f>
        <v>0.41875799999999996</v>
      </c>
    </row>
    <row r="92" spans="1:10" x14ac:dyDescent="0.3">
      <c r="A92" t="s">
        <v>84</v>
      </c>
      <c r="B92" t="s">
        <v>21</v>
      </c>
      <c r="C92" s="1">
        <v>10.5527</v>
      </c>
      <c r="D92" t="s">
        <v>10</v>
      </c>
      <c r="E92" s="1">
        <v>1</v>
      </c>
      <c r="F92" s="1">
        <v>0.12529999999999999</v>
      </c>
      <c r="G92" t="s">
        <v>11</v>
      </c>
      <c r="H92" s="1">
        <v>1.3219000000000001</v>
      </c>
      <c r="I92" s="1">
        <f>Table1[[#This Row],[Yield]]*Table1[[#This Row],[RetailPrice]]</f>
        <v>10.5527</v>
      </c>
      <c r="J92" s="1">
        <f>Table1[[#This Row],[Yield]]*Table1[[#This Row],[Cup Equivalent Price]]</f>
        <v>1.3219000000000001</v>
      </c>
    </row>
    <row r="93" spans="1:10" x14ac:dyDescent="0.3">
      <c r="A93" t="s">
        <v>85</v>
      </c>
      <c r="B93" t="s">
        <v>26</v>
      </c>
      <c r="C93" s="1">
        <v>2.0032999999999999</v>
      </c>
      <c r="D93" t="s">
        <v>10</v>
      </c>
      <c r="E93" s="1">
        <v>0.97</v>
      </c>
      <c r="F93" s="1">
        <v>0.3105</v>
      </c>
      <c r="G93" t="s">
        <v>11</v>
      </c>
      <c r="H93" s="1">
        <v>0.64129999999999998</v>
      </c>
      <c r="I93" s="1">
        <f>Table1[[#This Row],[Yield]]*Table1[[#This Row],[RetailPrice]]</f>
        <v>1.9432009999999997</v>
      </c>
      <c r="J93" s="1">
        <f>Table1[[#This Row],[Yield]]*Table1[[#This Row],[Cup Equivalent Price]]</f>
        <v>0.62206099999999998</v>
      </c>
    </row>
    <row r="94" spans="1:10" x14ac:dyDescent="0.3">
      <c r="A94" t="s">
        <v>86</v>
      </c>
      <c r="B94" t="s">
        <v>14</v>
      </c>
      <c r="C94" s="1">
        <v>1.5339</v>
      </c>
      <c r="D94" t="s">
        <v>10</v>
      </c>
      <c r="E94" s="1">
        <v>0.65</v>
      </c>
      <c r="F94" s="1">
        <v>0.3392</v>
      </c>
      <c r="G94" t="s">
        <v>11</v>
      </c>
      <c r="H94" s="1">
        <v>0.8004</v>
      </c>
      <c r="I94" s="1">
        <f>Table1[[#This Row],[Yield]]*Table1[[#This Row],[RetailPrice]]</f>
        <v>0.99703500000000012</v>
      </c>
      <c r="J94" s="1">
        <f>Table1[[#This Row],[Yield]]*Table1[[#This Row],[Cup Equivalent Price]]</f>
        <v>0.52026000000000006</v>
      </c>
    </row>
    <row r="95" spans="1:10" x14ac:dyDescent="0.3">
      <c r="A95" t="s">
        <v>86</v>
      </c>
      <c r="B95" t="s">
        <v>26</v>
      </c>
      <c r="C95" s="1">
        <v>1.5296000000000001</v>
      </c>
      <c r="D95" t="s">
        <v>10</v>
      </c>
      <c r="E95" s="1">
        <v>0.99</v>
      </c>
      <c r="F95" s="1">
        <v>0.3392</v>
      </c>
      <c r="G95" t="s">
        <v>11</v>
      </c>
      <c r="H95" s="1">
        <v>0.52410000000000001</v>
      </c>
      <c r="I95" s="1">
        <f>Table1[[#This Row],[Yield]]*Table1[[#This Row],[RetailPrice]]</f>
        <v>1.5143040000000001</v>
      </c>
      <c r="J95" s="1">
        <f>Table1[[#This Row],[Yield]]*Table1[[#This Row],[Cup Equivalent Price]]</f>
        <v>0.51885899999999996</v>
      </c>
    </row>
    <row r="96" spans="1:10" x14ac:dyDescent="0.3">
      <c r="A96" t="s">
        <v>87</v>
      </c>
      <c r="B96" t="s">
        <v>26</v>
      </c>
      <c r="C96" s="1">
        <v>1.5978000000000001</v>
      </c>
      <c r="D96" t="s">
        <v>10</v>
      </c>
      <c r="E96" s="1">
        <v>0.97</v>
      </c>
      <c r="F96" s="1">
        <v>0.33400000000000002</v>
      </c>
      <c r="G96" t="s">
        <v>11</v>
      </c>
      <c r="H96" s="1">
        <v>0.55020000000000002</v>
      </c>
      <c r="I96" s="1">
        <f>Table1[[#This Row],[Yield]]*Table1[[#This Row],[RetailPrice]]</f>
        <v>1.549866</v>
      </c>
      <c r="J96" s="1">
        <f>Table1[[#This Row],[Yield]]*Table1[[#This Row],[Cup Equivalent Price]]</f>
        <v>0.533694</v>
      </c>
    </row>
    <row r="97" spans="1:10" x14ac:dyDescent="0.3">
      <c r="A97" t="s">
        <v>88</v>
      </c>
      <c r="B97" t="s">
        <v>9</v>
      </c>
      <c r="C97" s="1">
        <v>3.6417000000000002</v>
      </c>
      <c r="D97" t="s">
        <v>10</v>
      </c>
      <c r="E97" s="1">
        <v>1</v>
      </c>
      <c r="F97" s="1">
        <v>0.15429999999999999</v>
      </c>
      <c r="G97" t="s">
        <v>11</v>
      </c>
      <c r="H97" s="1">
        <v>0.56200000000000006</v>
      </c>
      <c r="I97" s="1">
        <f>Table1[[#This Row],[Yield]]*Table1[[#This Row],[RetailPrice]]</f>
        <v>3.6417000000000002</v>
      </c>
      <c r="J97" s="1">
        <f>Table1[[#This Row],[Yield]]*Table1[[#This Row],[Cup Equivalent Price]]</f>
        <v>0.56200000000000006</v>
      </c>
    </row>
    <row r="98" spans="1:10" x14ac:dyDescent="0.3">
      <c r="A98" t="s">
        <v>89</v>
      </c>
      <c r="B98" t="s">
        <v>9</v>
      </c>
      <c r="C98" s="1">
        <v>3.4464000000000001</v>
      </c>
      <c r="D98" t="s">
        <v>10</v>
      </c>
      <c r="E98" s="1">
        <v>0.97</v>
      </c>
      <c r="F98" s="1">
        <v>0.15429999999999999</v>
      </c>
      <c r="G98" t="s">
        <v>11</v>
      </c>
      <c r="H98" s="1">
        <v>0.54830000000000001</v>
      </c>
      <c r="I98" s="1">
        <f>Table1[[#This Row],[Yield]]*Table1[[#This Row],[RetailPrice]]</f>
        <v>3.3430080000000002</v>
      </c>
      <c r="J98" s="1">
        <f>Table1[[#This Row],[Yield]]*Table1[[#This Row],[Cup Equivalent Price]]</f>
        <v>0.53185099999999996</v>
      </c>
    </row>
    <row r="99" spans="1:10" x14ac:dyDescent="0.3">
      <c r="A99" t="s">
        <v>90</v>
      </c>
      <c r="B99" t="s">
        <v>14</v>
      </c>
      <c r="C99" s="1">
        <v>1.0496000000000001</v>
      </c>
      <c r="D99" t="s">
        <v>10</v>
      </c>
      <c r="E99" s="1">
        <v>0.65</v>
      </c>
      <c r="F99" s="1">
        <v>0.33069999999999999</v>
      </c>
      <c r="G99" t="s">
        <v>11</v>
      </c>
      <c r="H99" s="1">
        <v>0.53400000000000003</v>
      </c>
      <c r="I99" s="1">
        <f>Table1[[#This Row],[Yield]]*Table1[[#This Row],[RetailPrice]]</f>
        <v>0.68224000000000007</v>
      </c>
      <c r="J99" s="1">
        <f>Table1[[#This Row],[Yield]]*Table1[[#This Row],[Cup Equivalent Price]]</f>
        <v>0.34710000000000002</v>
      </c>
    </row>
    <row r="100" spans="1:10" x14ac:dyDescent="0.3">
      <c r="A100" t="s">
        <v>90</v>
      </c>
      <c r="B100" t="s">
        <v>26</v>
      </c>
      <c r="C100" s="1">
        <v>1.9288000000000001</v>
      </c>
      <c r="D100" t="s">
        <v>10</v>
      </c>
      <c r="E100" s="1">
        <v>0.74780000000000002</v>
      </c>
      <c r="F100" s="1">
        <v>0.33069999999999999</v>
      </c>
      <c r="G100" t="s">
        <v>11</v>
      </c>
      <c r="H100" s="1">
        <v>0.85299999999999998</v>
      </c>
      <c r="I100" s="1">
        <f>Table1[[#This Row],[Yield]]*Table1[[#This Row],[RetailPrice]]</f>
        <v>1.4423566400000001</v>
      </c>
      <c r="J100" s="1">
        <f>Table1[[#This Row],[Yield]]*Table1[[#This Row],[Cup Equivalent Price]]</f>
        <v>0.63787340000000003</v>
      </c>
    </row>
    <row r="101" spans="1:10" x14ac:dyDescent="0.3">
      <c r="A101" t="s">
        <v>91</v>
      </c>
      <c r="B101" t="s">
        <v>14</v>
      </c>
      <c r="C101" s="1">
        <v>1.0491999999999999</v>
      </c>
      <c r="D101" t="s">
        <v>10</v>
      </c>
      <c r="E101" s="1">
        <v>0.65</v>
      </c>
      <c r="F101" s="1">
        <v>0.38579999999999998</v>
      </c>
      <c r="G101" t="s">
        <v>11</v>
      </c>
      <c r="H101" s="1">
        <v>0.62280000000000002</v>
      </c>
      <c r="I101" s="1">
        <f>Table1[[#This Row],[Yield]]*Table1[[#This Row],[RetailPrice]]</f>
        <v>0.68197999999999992</v>
      </c>
      <c r="J101" s="1">
        <f>Table1[[#This Row],[Yield]]*Table1[[#This Row],[Cup Equivalent Price]]</f>
        <v>0.40482000000000001</v>
      </c>
    </row>
    <row r="102" spans="1:10" x14ac:dyDescent="0.3">
      <c r="A102" t="s">
        <v>91</v>
      </c>
      <c r="B102" t="s">
        <v>21</v>
      </c>
      <c r="C102" s="1">
        <v>1.4942</v>
      </c>
      <c r="D102" t="s">
        <v>10</v>
      </c>
      <c r="E102" s="1">
        <v>2.4691999999999998</v>
      </c>
      <c r="F102" s="1">
        <v>0.38579999999999998</v>
      </c>
      <c r="G102" t="s">
        <v>11</v>
      </c>
      <c r="H102" s="1">
        <v>0.23350000000000001</v>
      </c>
      <c r="I102" s="1">
        <f>Table1[[#This Row],[Yield]]*Table1[[#This Row],[RetailPrice]]</f>
        <v>3.6894786399999995</v>
      </c>
      <c r="J102" s="1">
        <f>Table1[[#This Row],[Yield]]*Table1[[#This Row],[Cup Equivalent Price]]</f>
        <v>0.57655820000000002</v>
      </c>
    </row>
    <row r="103" spans="1:10" x14ac:dyDescent="0.3">
      <c r="A103" t="s">
        <v>92</v>
      </c>
      <c r="B103" t="s">
        <v>9</v>
      </c>
      <c r="C103" s="1">
        <v>1.9061999999999999</v>
      </c>
      <c r="D103" t="s">
        <v>10</v>
      </c>
      <c r="E103" s="1">
        <v>0.91</v>
      </c>
      <c r="F103" s="1">
        <v>0.31969999999999998</v>
      </c>
      <c r="G103" t="s">
        <v>11</v>
      </c>
      <c r="H103" s="1">
        <v>0.66959999999999997</v>
      </c>
      <c r="I103" s="1">
        <f>Table1[[#This Row],[Yield]]*Table1[[#This Row],[RetailPrice]]</f>
        <v>1.734642</v>
      </c>
      <c r="J103" s="1">
        <f>Table1[[#This Row],[Yield]]*Table1[[#This Row],[Cup Equivalent Price]]</f>
        <v>0.60933599999999999</v>
      </c>
    </row>
    <row r="104" spans="1:10" x14ac:dyDescent="0.3">
      <c r="A104" t="s">
        <v>93</v>
      </c>
      <c r="B104" t="s">
        <v>9</v>
      </c>
      <c r="C104" s="1">
        <v>3.9803000000000002</v>
      </c>
      <c r="D104" t="s">
        <v>10</v>
      </c>
      <c r="E104" s="1">
        <v>0.76949999999999996</v>
      </c>
      <c r="F104" s="1">
        <v>0.35270000000000001</v>
      </c>
      <c r="G104" t="s">
        <v>11</v>
      </c>
      <c r="H104" s="1">
        <v>1.8246</v>
      </c>
      <c r="I104" s="1">
        <f>Table1[[#This Row],[Yield]]*Table1[[#This Row],[RetailPrice]]</f>
        <v>3.0628408500000002</v>
      </c>
      <c r="J104" s="1">
        <f>Table1[[#This Row],[Yield]]*Table1[[#This Row],[Cup Equivalent Price]]</f>
        <v>1.4040296999999999</v>
      </c>
    </row>
    <row r="105" spans="1:10" x14ac:dyDescent="0.3">
      <c r="A105" t="s">
        <v>93</v>
      </c>
      <c r="B105" t="s">
        <v>26</v>
      </c>
      <c r="C105" s="1">
        <v>1.8562000000000001</v>
      </c>
      <c r="D105" t="s">
        <v>10</v>
      </c>
      <c r="E105" s="1">
        <v>0.89949999999999997</v>
      </c>
      <c r="F105" s="1">
        <v>0.37480000000000002</v>
      </c>
      <c r="G105" t="s">
        <v>11</v>
      </c>
      <c r="H105" s="1">
        <v>0.77339999999999998</v>
      </c>
      <c r="I105" s="1">
        <f>Table1[[#This Row],[Yield]]*Table1[[#This Row],[RetailPrice]]</f>
        <v>1.6696519000000001</v>
      </c>
      <c r="J105" s="1">
        <f>Table1[[#This Row],[Yield]]*Table1[[#This Row],[Cup Equivalent Price]]</f>
        <v>0.69567329999999994</v>
      </c>
    </row>
    <row r="106" spans="1:10" x14ac:dyDescent="0.3">
      <c r="A106" t="s">
        <v>94</v>
      </c>
      <c r="B106" t="s">
        <v>14</v>
      </c>
      <c r="C106" s="1">
        <v>5.7718999999999996</v>
      </c>
      <c r="D106" t="s">
        <v>10</v>
      </c>
      <c r="E106" s="1">
        <v>1</v>
      </c>
      <c r="F106" s="1">
        <v>0.29759999999999998</v>
      </c>
      <c r="G106" t="s">
        <v>11</v>
      </c>
      <c r="H106" s="1">
        <v>1.7179</v>
      </c>
      <c r="I106" s="1">
        <f>Table1[[#This Row],[Yield]]*Table1[[#This Row],[RetailPrice]]</f>
        <v>5.7718999999999996</v>
      </c>
      <c r="J106" s="1">
        <f>Table1[[#This Row],[Yield]]*Table1[[#This Row],[Cup Equivalent Price]]</f>
        <v>1.7179</v>
      </c>
    </row>
    <row r="107" spans="1:10" x14ac:dyDescent="0.3">
      <c r="A107" t="s">
        <v>95</v>
      </c>
      <c r="B107" t="s">
        <v>9</v>
      </c>
      <c r="C107" s="1">
        <v>0.97509999999999997</v>
      </c>
      <c r="D107" t="s">
        <v>10</v>
      </c>
      <c r="E107" s="1">
        <v>0.9</v>
      </c>
      <c r="F107" s="1">
        <v>0.35270000000000001</v>
      </c>
      <c r="G107" t="s">
        <v>11</v>
      </c>
      <c r="H107" s="1">
        <v>0.38219999999999998</v>
      </c>
      <c r="I107" s="1">
        <f>Table1[[#This Row],[Yield]]*Table1[[#This Row],[RetailPrice]]</f>
        <v>0.87758999999999998</v>
      </c>
      <c r="J107" s="1">
        <f>Table1[[#This Row],[Yield]]*Table1[[#This Row],[Cup Equivalent Price]]</f>
        <v>0.34398000000000001</v>
      </c>
    </row>
    <row r="108" spans="1:10" x14ac:dyDescent="0.3">
      <c r="A108" t="s">
        <v>96</v>
      </c>
      <c r="B108" t="s">
        <v>9</v>
      </c>
      <c r="C108" s="1">
        <v>1.2131000000000001</v>
      </c>
      <c r="D108" t="s">
        <v>10</v>
      </c>
      <c r="E108" s="1">
        <v>0.68</v>
      </c>
      <c r="F108" s="1">
        <v>0.40789999999999998</v>
      </c>
      <c r="G108" t="s">
        <v>11</v>
      </c>
      <c r="H108" s="1">
        <v>0.72760000000000002</v>
      </c>
      <c r="I108" s="1">
        <f>Table1[[#This Row],[Yield]]*Table1[[#This Row],[RetailPrice]]</f>
        <v>0.82490800000000009</v>
      </c>
      <c r="J108" s="1">
        <f>Table1[[#This Row],[Yield]]*Table1[[#This Row],[Cup Equivalent Price]]</f>
        <v>0.49476800000000004</v>
      </c>
    </row>
    <row r="109" spans="1:10" x14ac:dyDescent="0.3">
      <c r="A109" t="s">
        <v>97</v>
      </c>
      <c r="B109" t="s">
        <v>16</v>
      </c>
      <c r="C109" s="1">
        <v>0.76900000000000002</v>
      </c>
      <c r="D109" t="s">
        <v>17</v>
      </c>
      <c r="E109" s="1">
        <v>1</v>
      </c>
      <c r="F109" s="1">
        <v>8</v>
      </c>
      <c r="G109" t="s">
        <v>18</v>
      </c>
      <c r="H109" s="1">
        <v>0.38450000000000001</v>
      </c>
      <c r="I109" s="1">
        <f>Table1[[#This Row],[Yield]]*Table1[[#This Row],[RetailPrice]]</f>
        <v>0.76900000000000002</v>
      </c>
      <c r="J109" s="1">
        <f>Table1[[#This Row],[Yield]]*Table1[[#This Row],[Cup Equivalent Price]]</f>
        <v>0.38450000000000001</v>
      </c>
    </row>
    <row r="110" spans="1:10" x14ac:dyDescent="0.3">
      <c r="A110" t="s">
        <v>98</v>
      </c>
      <c r="B110" t="s">
        <v>16</v>
      </c>
      <c r="C110" s="1">
        <v>0.98419999999999996</v>
      </c>
      <c r="D110" t="s">
        <v>17</v>
      </c>
      <c r="E110" s="1">
        <v>1</v>
      </c>
      <c r="F110" s="1">
        <v>8</v>
      </c>
      <c r="G110" t="s">
        <v>18</v>
      </c>
      <c r="H110" s="1">
        <v>0.49209999999999998</v>
      </c>
      <c r="I110" s="1">
        <f>Table1[[#This Row],[Yield]]*Table1[[#This Row],[RetailPrice]]</f>
        <v>0.98419999999999996</v>
      </c>
      <c r="J110" s="1">
        <f>Table1[[#This Row],[Yield]]*Table1[[#This Row],[Cup Equivalent Price]]</f>
        <v>0.49209999999999998</v>
      </c>
    </row>
    <row r="111" spans="1:10" x14ac:dyDescent="0.3">
      <c r="A111" t="s">
        <v>99</v>
      </c>
      <c r="B111" t="s">
        <v>9</v>
      </c>
      <c r="C111" s="1">
        <v>1.2904</v>
      </c>
      <c r="D111" t="s">
        <v>10</v>
      </c>
      <c r="E111" s="1">
        <v>0.62</v>
      </c>
      <c r="F111" s="1">
        <v>0.30859999999999999</v>
      </c>
      <c r="G111" t="s">
        <v>11</v>
      </c>
      <c r="H111" s="1">
        <v>0.64239999999999997</v>
      </c>
      <c r="I111" s="1">
        <f>Table1[[#This Row],[Yield]]*Table1[[#This Row],[RetailPrice]]</f>
        <v>0.80004799999999998</v>
      </c>
      <c r="J111" s="1">
        <f>Table1[[#This Row],[Yield]]*Table1[[#This Row],[Cup Equivalent Price]]</f>
        <v>0.39828799999999998</v>
      </c>
    </row>
    <row r="112" spans="1:10" x14ac:dyDescent="0.3">
      <c r="A112" t="s">
        <v>99</v>
      </c>
      <c r="B112" t="s">
        <v>21</v>
      </c>
      <c r="C112" s="1">
        <v>5.5088999999999997</v>
      </c>
      <c r="D112" t="s">
        <v>10</v>
      </c>
      <c r="E112" s="1">
        <v>1</v>
      </c>
      <c r="F112" s="1">
        <v>0.15429999999999999</v>
      </c>
      <c r="G112" t="s">
        <v>11</v>
      </c>
      <c r="H112" s="1">
        <v>0.85019999999999996</v>
      </c>
      <c r="I112" s="1">
        <f>Table1[[#This Row],[Yield]]*Table1[[#This Row],[RetailPrice]]</f>
        <v>5.5088999999999997</v>
      </c>
      <c r="J112" s="1">
        <f>Table1[[#This Row],[Yield]]*Table1[[#This Row],[Cup Equivalent Price]]</f>
        <v>0.85019999999999996</v>
      </c>
    </row>
    <row r="113" spans="1:10" x14ac:dyDescent="0.3">
      <c r="A113" t="s">
        <v>100</v>
      </c>
      <c r="B113" t="s">
        <v>9</v>
      </c>
      <c r="C113" s="1">
        <v>1.7166999999999999</v>
      </c>
      <c r="D113" t="s">
        <v>10</v>
      </c>
      <c r="E113" s="1">
        <v>0.96</v>
      </c>
      <c r="F113" s="1">
        <v>0.3417</v>
      </c>
      <c r="G113" t="s">
        <v>11</v>
      </c>
      <c r="H113" s="1">
        <v>0.61109999999999998</v>
      </c>
      <c r="I113" s="1">
        <f>Table1[[#This Row],[Yield]]*Table1[[#This Row],[RetailPrice]]</f>
        <v>1.6480319999999999</v>
      </c>
      <c r="J113" s="1">
        <f>Table1[[#This Row],[Yield]]*Table1[[#This Row],[Cup Equivalent Price]]</f>
        <v>0.58665599999999996</v>
      </c>
    </row>
    <row r="114" spans="1:10" x14ac:dyDescent="0.3">
      <c r="A114" t="s">
        <v>100</v>
      </c>
      <c r="B114" t="s">
        <v>26</v>
      </c>
      <c r="C114" s="1">
        <v>3.3866999999999998</v>
      </c>
      <c r="D114" t="s">
        <v>10</v>
      </c>
      <c r="E114" s="1">
        <v>1</v>
      </c>
      <c r="F114" s="1">
        <v>0.33069999999999999</v>
      </c>
      <c r="G114" t="s">
        <v>11</v>
      </c>
      <c r="H114" s="1">
        <v>1.1200000000000001</v>
      </c>
      <c r="I114" s="1">
        <f>Table1[[#This Row],[Yield]]*Table1[[#This Row],[RetailPrice]]</f>
        <v>3.3866999999999998</v>
      </c>
      <c r="J114" s="1">
        <f>Table1[[#This Row],[Yield]]*Table1[[#This Row],[Cup Equivalent Price]]</f>
        <v>1.1200000000000001</v>
      </c>
    </row>
    <row r="115" spans="1:10" x14ac:dyDescent="0.3">
      <c r="A115" t="s">
        <v>101</v>
      </c>
      <c r="B115" t="s">
        <v>14</v>
      </c>
      <c r="C115" s="1">
        <v>2.0236999999999998</v>
      </c>
      <c r="D115" t="s">
        <v>10</v>
      </c>
      <c r="E115" s="1">
        <v>1</v>
      </c>
      <c r="F115" s="1">
        <v>0.54010000000000002</v>
      </c>
      <c r="G115" t="s">
        <v>11</v>
      </c>
      <c r="H115" s="1">
        <v>1.0931</v>
      </c>
      <c r="I115" s="1">
        <f>Table1[[#This Row],[Yield]]*Table1[[#This Row],[RetailPrice]]</f>
        <v>2.0236999999999998</v>
      </c>
      <c r="J115" s="1">
        <f>Table1[[#This Row],[Yield]]*Table1[[#This Row],[Cup Equivalent Price]]</f>
        <v>1.0931</v>
      </c>
    </row>
    <row r="116" spans="1:10" x14ac:dyDescent="0.3">
      <c r="A116" t="s">
        <v>102</v>
      </c>
      <c r="B116" t="s">
        <v>14</v>
      </c>
      <c r="C116" s="1">
        <v>1.8117000000000001</v>
      </c>
      <c r="D116" t="s">
        <v>10</v>
      </c>
      <c r="E116" s="1">
        <v>0.65</v>
      </c>
      <c r="F116" s="1">
        <v>0.44090000000000001</v>
      </c>
      <c r="G116" t="s">
        <v>11</v>
      </c>
      <c r="H116" s="1">
        <v>1.2290000000000001</v>
      </c>
      <c r="I116" s="1">
        <f>Table1[[#This Row],[Yield]]*Table1[[#This Row],[RetailPrice]]</f>
        <v>1.177605</v>
      </c>
      <c r="J116" s="1">
        <f>Table1[[#This Row],[Yield]]*Table1[[#This Row],[Cup Equivalent Price]]</f>
        <v>0.79885000000000006</v>
      </c>
    </row>
    <row r="117" spans="1:10" x14ac:dyDescent="0.3">
      <c r="A117" t="s">
        <v>103</v>
      </c>
      <c r="B117" t="s">
        <v>9</v>
      </c>
      <c r="C117" s="1">
        <v>1.5865</v>
      </c>
      <c r="D117" t="s">
        <v>10</v>
      </c>
      <c r="E117" s="1">
        <v>0.9</v>
      </c>
      <c r="F117" s="1">
        <v>0.36380000000000001</v>
      </c>
      <c r="G117" t="s">
        <v>11</v>
      </c>
      <c r="H117" s="1">
        <v>0.64119999999999999</v>
      </c>
      <c r="I117" s="1">
        <f>Table1[[#This Row],[Yield]]*Table1[[#This Row],[RetailPrice]]</f>
        <v>1.4278500000000001</v>
      </c>
      <c r="J117" s="1">
        <f>Table1[[#This Row],[Yield]]*Table1[[#This Row],[Cup Equivalent Price]]</f>
        <v>0.57708000000000004</v>
      </c>
    </row>
    <row r="118" spans="1:10" x14ac:dyDescent="0.3">
      <c r="A118" t="s">
        <v>104</v>
      </c>
      <c r="B118" t="s">
        <v>14</v>
      </c>
      <c r="C118" s="1">
        <v>1.9545999999999999</v>
      </c>
      <c r="D118" t="s">
        <v>10</v>
      </c>
      <c r="E118" s="1">
        <v>1</v>
      </c>
      <c r="F118" s="1">
        <v>0.54010000000000002</v>
      </c>
      <c r="G118" t="s">
        <v>11</v>
      </c>
      <c r="H118" s="1">
        <v>1.0557000000000001</v>
      </c>
      <c r="I118" s="1">
        <f>Table1[[#This Row],[Yield]]*Table1[[#This Row],[RetailPrice]]</f>
        <v>1.9545999999999999</v>
      </c>
      <c r="J118" s="1">
        <f>Table1[[#This Row],[Yield]]*Table1[[#This Row],[Cup Equivalent Price]]</f>
        <v>1.0557000000000001</v>
      </c>
    </row>
    <row r="119" spans="1:10" x14ac:dyDescent="0.3">
      <c r="A119" t="s">
        <v>105</v>
      </c>
      <c r="B119" t="s">
        <v>14</v>
      </c>
      <c r="C119" s="1">
        <v>1.897</v>
      </c>
      <c r="D119" t="s">
        <v>10</v>
      </c>
      <c r="E119" s="1">
        <v>0.65</v>
      </c>
      <c r="F119" s="1">
        <v>0.44090000000000001</v>
      </c>
      <c r="G119" t="s">
        <v>11</v>
      </c>
      <c r="H119" s="1">
        <v>1.2867999999999999</v>
      </c>
      <c r="I119" s="1">
        <f>Table1[[#This Row],[Yield]]*Table1[[#This Row],[RetailPrice]]</f>
        <v>1.23305</v>
      </c>
      <c r="J119" s="1">
        <f>Table1[[#This Row],[Yield]]*Table1[[#This Row],[Cup Equivalent Price]]</f>
        <v>0.83641999999999994</v>
      </c>
    </row>
    <row r="120" spans="1:10" x14ac:dyDescent="0.3">
      <c r="A120" t="s">
        <v>106</v>
      </c>
      <c r="B120" t="s">
        <v>9</v>
      </c>
      <c r="C120" s="1">
        <v>0.56850000000000001</v>
      </c>
      <c r="D120" t="s">
        <v>10</v>
      </c>
      <c r="E120" s="1">
        <v>0.51</v>
      </c>
      <c r="F120" s="1">
        <v>0.36380000000000001</v>
      </c>
      <c r="G120" t="s">
        <v>11</v>
      </c>
      <c r="H120" s="1">
        <v>0.40550000000000003</v>
      </c>
      <c r="I120" s="1">
        <f>Table1[[#This Row],[Yield]]*Table1[[#This Row],[RetailPrice]]</f>
        <v>0.289935</v>
      </c>
      <c r="J120" s="1">
        <f>Table1[[#This Row],[Yield]]*Table1[[#This Row],[Cup Equivalent Price]]</f>
        <v>0.20680500000000002</v>
      </c>
    </row>
    <row r="121" spans="1:10" x14ac:dyDescent="0.3">
      <c r="A121" t="s">
        <v>106</v>
      </c>
      <c r="B121" t="s">
        <v>21</v>
      </c>
      <c r="C121" s="1">
        <v>6.6492000000000004</v>
      </c>
      <c r="D121" t="s">
        <v>10</v>
      </c>
      <c r="E121" s="1">
        <v>1</v>
      </c>
      <c r="F121" s="1">
        <v>0.15429999999999999</v>
      </c>
      <c r="G121" t="s">
        <v>11</v>
      </c>
      <c r="H121" s="1">
        <v>1.0261</v>
      </c>
      <c r="I121" s="1">
        <f>Table1[[#This Row],[Yield]]*Table1[[#This Row],[RetailPrice]]</f>
        <v>6.6492000000000004</v>
      </c>
      <c r="J121" s="1">
        <f>Table1[[#This Row],[Yield]]*Table1[[#This Row],[Cup Equivalent Price]]</f>
        <v>1.0261</v>
      </c>
    </row>
    <row r="122" spans="1:10" x14ac:dyDescent="0.3">
      <c r="A122" t="s">
        <v>107</v>
      </c>
      <c r="B122" t="s">
        <v>16</v>
      </c>
      <c r="C122" s="1">
        <v>0.69730000000000003</v>
      </c>
      <c r="D122" t="s">
        <v>17</v>
      </c>
      <c r="E122" s="1">
        <v>1</v>
      </c>
      <c r="F122" s="1">
        <v>8</v>
      </c>
      <c r="G122" t="s">
        <v>18</v>
      </c>
      <c r="H122" s="1">
        <v>0.34860000000000002</v>
      </c>
      <c r="I122" s="1">
        <f>Table1[[#This Row],[Yield]]*Table1[[#This Row],[RetailPrice]]</f>
        <v>0.69730000000000003</v>
      </c>
      <c r="J122" s="1">
        <f>Table1[[#This Row],[Yield]]*Table1[[#This Row],[Cup Equivalent Price]]</f>
        <v>0.34860000000000002</v>
      </c>
    </row>
    <row r="123" spans="1:10" x14ac:dyDescent="0.3">
      <c r="A123" t="s">
        <v>108</v>
      </c>
      <c r="B123" t="s">
        <v>14</v>
      </c>
      <c r="C123" s="1">
        <v>1.4343999999999999</v>
      </c>
      <c r="D123" t="s">
        <v>10</v>
      </c>
      <c r="E123" s="1">
        <v>1</v>
      </c>
      <c r="F123" s="1">
        <v>0.54010000000000002</v>
      </c>
      <c r="G123" t="s">
        <v>11</v>
      </c>
      <c r="H123" s="1">
        <v>0.77480000000000004</v>
      </c>
      <c r="I123" s="1">
        <f>Table1[[#This Row],[Yield]]*Table1[[#This Row],[RetailPrice]]</f>
        <v>1.4343999999999999</v>
      </c>
      <c r="J123" s="1">
        <f>Table1[[#This Row],[Yield]]*Table1[[#This Row],[Cup Equivalent Price]]</f>
        <v>0.77480000000000004</v>
      </c>
    </row>
    <row r="124" spans="1:10" x14ac:dyDescent="0.3">
      <c r="A124" t="s">
        <v>109</v>
      </c>
      <c r="B124" t="s">
        <v>14</v>
      </c>
      <c r="C124" s="1">
        <v>1.4067000000000001</v>
      </c>
      <c r="D124" t="s">
        <v>10</v>
      </c>
      <c r="E124" s="1">
        <v>0.65</v>
      </c>
      <c r="F124" s="1">
        <v>0.44090000000000001</v>
      </c>
      <c r="G124" t="s">
        <v>11</v>
      </c>
      <c r="H124" s="1">
        <v>0.95430000000000004</v>
      </c>
      <c r="I124" s="1">
        <f>Table1[[#This Row],[Yield]]*Table1[[#This Row],[RetailPrice]]</f>
        <v>0.91435500000000003</v>
      </c>
      <c r="J124" s="1">
        <f>Table1[[#This Row],[Yield]]*Table1[[#This Row],[Cup Equivalent Price]]</f>
        <v>0.62029500000000004</v>
      </c>
    </row>
    <row r="125" spans="1:10" x14ac:dyDescent="0.3">
      <c r="A125" t="s">
        <v>110</v>
      </c>
      <c r="B125" t="s">
        <v>16</v>
      </c>
      <c r="C125" s="1">
        <v>1.0287999999999999</v>
      </c>
      <c r="D125" t="s">
        <v>17</v>
      </c>
      <c r="E125" s="1">
        <v>1</v>
      </c>
      <c r="F125" s="1">
        <v>8</v>
      </c>
      <c r="G125" t="s">
        <v>18</v>
      </c>
      <c r="H125" s="1">
        <v>0.51439999999999997</v>
      </c>
      <c r="I125" s="1">
        <f>Table1[[#This Row],[Yield]]*Table1[[#This Row],[RetailPrice]]</f>
        <v>1.0287999999999999</v>
      </c>
      <c r="J125" s="1">
        <f>Table1[[#This Row],[Yield]]*Table1[[#This Row],[Cup Equivalent Price]]</f>
        <v>0.51439999999999997</v>
      </c>
    </row>
    <row r="126" spans="1:10" x14ac:dyDescent="0.3">
      <c r="A126" t="s">
        <v>111</v>
      </c>
      <c r="B126" t="s">
        <v>14</v>
      </c>
      <c r="C126" s="1">
        <v>0.87419999999999998</v>
      </c>
      <c r="D126" t="s">
        <v>10</v>
      </c>
      <c r="E126" s="1">
        <v>0.65</v>
      </c>
      <c r="F126" s="1">
        <v>0.38579999999999998</v>
      </c>
      <c r="G126" t="s">
        <v>11</v>
      </c>
      <c r="H126" s="1">
        <v>0.51890000000000003</v>
      </c>
      <c r="I126" s="1">
        <f>Table1[[#This Row],[Yield]]*Table1[[#This Row],[RetailPrice]]</f>
        <v>0.56823000000000001</v>
      </c>
      <c r="J126" s="1">
        <f>Table1[[#This Row],[Yield]]*Table1[[#This Row],[Cup Equivalent Price]]</f>
        <v>0.33728500000000006</v>
      </c>
    </row>
    <row r="127" spans="1:10" x14ac:dyDescent="0.3">
      <c r="A127" t="s">
        <v>111</v>
      </c>
      <c r="B127" t="s">
        <v>21</v>
      </c>
      <c r="C127" s="1">
        <v>1.2932999999999999</v>
      </c>
      <c r="D127" t="s">
        <v>10</v>
      </c>
      <c r="E127" s="1">
        <v>2.4691999999999998</v>
      </c>
      <c r="F127" s="1">
        <v>0.38579999999999998</v>
      </c>
      <c r="G127" t="s">
        <v>11</v>
      </c>
      <c r="H127" s="1">
        <v>0.2021</v>
      </c>
      <c r="I127" s="1">
        <f>Table1[[#This Row],[Yield]]*Table1[[#This Row],[RetailPrice]]</f>
        <v>3.1934163599999996</v>
      </c>
      <c r="J127" s="1">
        <f>Table1[[#This Row],[Yield]]*Table1[[#This Row],[Cup Equivalent Price]]</f>
        <v>0.49902531999999999</v>
      </c>
    </row>
    <row r="128" spans="1:10" x14ac:dyDescent="0.3">
      <c r="A128" t="s">
        <v>112</v>
      </c>
      <c r="B128" t="s">
        <v>9</v>
      </c>
      <c r="C128" s="1">
        <v>2.0291999999999999</v>
      </c>
      <c r="D128" t="s">
        <v>10</v>
      </c>
      <c r="E128" s="1">
        <v>0.94</v>
      </c>
      <c r="F128" s="1">
        <v>0.36380000000000001</v>
      </c>
      <c r="G128" t="s">
        <v>11</v>
      </c>
      <c r="H128" s="1">
        <v>0.78520000000000001</v>
      </c>
      <c r="I128" s="1">
        <f>Table1[[#This Row],[Yield]]*Table1[[#This Row],[RetailPrice]]</f>
        <v>1.9074479999999998</v>
      </c>
      <c r="J128" s="1">
        <f>Table1[[#This Row],[Yield]]*Table1[[#This Row],[Cup Equivalent Price]]</f>
        <v>0.73808799999999997</v>
      </c>
    </row>
    <row r="129" spans="1:10" x14ac:dyDescent="0.3">
      <c r="A129" t="s">
        <v>113</v>
      </c>
      <c r="B129" t="s">
        <v>16</v>
      </c>
      <c r="C129" s="1">
        <v>1.5522</v>
      </c>
      <c r="D129" t="s">
        <v>17</v>
      </c>
      <c r="E129" s="1">
        <v>1</v>
      </c>
      <c r="F129" s="1">
        <v>8</v>
      </c>
      <c r="G129" t="s">
        <v>18</v>
      </c>
      <c r="H129" s="1">
        <v>0.77610000000000001</v>
      </c>
      <c r="I129" s="1">
        <f>Table1[[#This Row],[Yield]]*Table1[[#This Row],[RetailPrice]]</f>
        <v>1.5522</v>
      </c>
      <c r="J129" s="1">
        <f>Table1[[#This Row],[Yield]]*Table1[[#This Row],[Cup Equivalent Price]]</f>
        <v>0.77610000000000001</v>
      </c>
    </row>
    <row r="130" spans="1:10" x14ac:dyDescent="0.3">
      <c r="A130" t="s">
        <v>114</v>
      </c>
      <c r="B130" t="s">
        <v>21</v>
      </c>
      <c r="C130" s="1">
        <v>5.7042000000000002</v>
      </c>
      <c r="D130" t="s">
        <v>10</v>
      </c>
      <c r="E130" s="1">
        <v>1</v>
      </c>
      <c r="F130" s="1">
        <v>0.18740000000000001</v>
      </c>
      <c r="G130" t="s">
        <v>11</v>
      </c>
      <c r="H130" s="1">
        <v>1.0689</v>
      </c>
      <c r="I130" s="1">
        <f>Table1[[#This Row],[Yield]]*Table1[[#This Row],[RetailPrice]]</f>
        <v>5.7042000000000002</v>
      </c>
      <c r="J130" s="1">
        <f>Table1[[#This Row],[Yield]]*Table1[[#This Row],[Cup Equivalent Price]]</f>
        <v>1.0689</v>
      </c>
    </row>
    <row r="131" spans="1:10" x14ac:dyDescent="0.3">
      <c r="A131" t="s">
        <v>115</v>
      </c>
      <c r="B131" t="s">
        <v>9</v>
      </c>
      <c r="C131" s="1">
        <v>2.2349999999999999</v>
      </c>
      <c r="D131" t="s">
        <v>10</v>
      </c>
      <c r="E131" s="1">
        <v>0.56000000000000005</v>
      </c>
      <c r="F131" s="1">
        <v>0.3417</v>
      </c>
      <c r="G131" t="s">
        <v>11</v>
      </c>
      <c r="H131" s="1">
        <v>1.3637999999999999</v>
      </c>
      <c r="I131" s="1">
        <f>Table1[[#This Row],[Yield]]*Table1[[#This Row],[RetailPrice]]</f>
        <v>1.2516</v>
      </c>
      <c r="J131" s="1">
        <f>Table1[[#This Row],[Yield]]*Table1[[#This Row],[Cup Equivalent Price]]</f>
        <v>0.76372799999999996</v>
      </c>
    </row>
    <row r="132" spans="1:10" x14ac:dyDescent="0.3">
      <c r="A132" t="s">
        <v>116</v>
      </c>
      <c r="B132" t="s">
        <v>16</v>
      </c>
      <c r="C132" s="1">
        <v>3.1219999999999999</v>
      </c>
      <c r="D132" t="s">
        <v>17</v>
      </c>
      <c r="E132" s="1">
        <v>1</v>
      </c>
      <c r="F132" s="1">
        <v>8</v>
      </c>
      <c r="G132" t="s">
        <v>18</v>
      </c>
      <c r="H132" s="1">
        <v>1.5609999999999999</v>
      </c>
      <c r="I132" s="1">
        <f>Table1[[#This Row],[Yield]]*Table1[[#This Row],[RetailPrice]]</f>
        <v>3.1219999999999999</v>
      </c>
      <c r="J132" s="1">
        <f>Table1[[#This Row],[Yield]]*Table1[[#This Row],[Cup Equivalent Price]]</f>
        <v>1.5609999999999999</v>
      </c>
    </row>
    <row r="133" spans="1:10" x14ac:dyDescent="0.3">
      <c r="A133" t="s">
        <v>117</v>
      </c>
      <c r="B133" t="s">
        <v>9</v>
      </c>
      <c r="C133" s="1">
        <v>0.66820000000000002</v>
      </c>
      <c r="D133" t="s">
        <v>10</v>
      </c>
      <c r="E133" s="1">
        <v>0.81130000000000002</v>
      </c>
      <c r="F133" s="1">
        <v>0.2646</v>
      </c>
      <c r="G133" t="s">
        <v>11</v>
      </c>
      <c r="H133" s="1">
        <v>0.21790000000000001</v>
      </c>
      <c r="I133" s="1">
        <f>Table1[[#This Row],[Yield]]*Table1[[#This Row],[RetailPrice]]</f>
        <v>0.54211066000000008</v>
      </c>
      <c r="J133" s="1">
        <f>Table1[[#This Row],[Yield]]*Table1[[#This Row],[Cup Equivalent Price]]</f>
        <v>0.17678227000000002</v>
      </c>
    </row>
    <row r="134" spans="1:10" x14ac:dyDescent="0.3">
      <c r="A134" t="s">
        <v>117</v>
      </c>
      <c r="B134" t="s">
        <v>14</v>
      </c>
      <c r="C134" s="1">
        <v>1.107</v>
      </c>
      <c r="D134" t="s">
        <v>10</v>
      </c>
      <c r="E134" s="1">
        <v>0.65</v>
      </c>
      <c r="F134" s="1">
        <v>0.3417</v>
      </c>
      <c r="G134" t="s">
        <v>11</v>
      </c>
      <c r="H134" s="1">
        <v>0.58199999999999996</v>
      </c>
      <c r="I134" s="1">
        <f>Table1[[#This Row],[Yield]]*Table1[[#This Row],[RetailPrice]]</f>
        <v>0.71955000000000002</v>
      </c>
      <c r="J134" s="1">
        <f>Table1[[#This Row],[Yield]]*Table1[[#This Row],[Cup Equivalent Price]]</f>
        <v>0.37829999999999997</v>
      </c>
    </row>
    <row r="135" spans="1:10" x14ac:dyDescent="0.3">
      <c r="A135" t="s">
        <v>118</v>
      </c>
      <c r="B135" t="s">
        <v>26</v>
      </c>
      <c r="C135" s="1">
        <v>1.5370999999999999</v>
      </c>
      <c r="D135" t="s">
        <v>10</v>
      </c>
      <c r="E135" s="1">
        <v>0.77600000000000002</v>
      </c>
      <c r="F135" s="1">
        <v>0.3417</v>
      </c>
      <c r="G135" t="s">
        <v>11</v>
      </c>
      <c r="H135" s="1">
        <v>0.67689999999999995</v>
      </c>
      <c r="I135" s="1">
        <f>Table1[[#This Row],[Yield]]*Table1[[#This Row],[RetailPrice]]</f>
        <v>1.1927896</v>
      </c>
      <c r="J135" s="1">
        <f>Table1[[#This Row],[Yield]]*Table1[[#This Row],[Cup Equivalent Price]]</f>
        <v>0.52527439999999992</v>
      </c>
    </row>
    <row r="136" spans="1:10" x14ac:dyDescent="0.3">
      <c r="A136" t="s">
        <v>119</v>
      </c>
      <c r="B136" t="s">
        <v>14</v>
      </c>
      <c r="C136" s="1">
        <v>2.0171999999999999</v>
      </c>
      <c r="D136" t="s">
        <v>10</v>
      </c>
      <c r="E136" s="1">
        <v>1</v>
      </c>
      <c r="F136" s="1">
        <v>0.54010000000000002</v>
      </c>
      <c r="G136" t="s">
        <v>11</v>
      </c>
      <c r="H136" s="1">
        <v>1.0895999999999999</v>
      </c>
      <c r="I136" s="1">
        <f>Table1[[#This Row],[Yield]]*Table1[[#This Row],[RetailPrice]]</f>
        <v>2.0171999999999999</v>
      </c>
      <c r="J136" s="1">
        <f>Table1[[#This Row],[Yield]]*Table1[[#This Row],[Cup Equivalent Price]]</f>
        <v>1.0895999999999999</v>
      </c>
    </row>
    <row r="137" spans="1:10" x14ac:dyDescent="0.3">
      <c r="A137" t="s">
        <v>120</v>
      </c>
      <c r="B137" t="s">
        <v>9</v>
      </c>
      <c r="C137" s="1">
        <v>1.577</v>
      </c>
      <c r="D137" t="s">
        <v>10</v>
      </c>
      <c r="E137" s="1">
        <v>0.9</v>
      </c>
      <c r="F137" s="1">
        <v>0.27560000000000001</v>
      </c>
      <c r="G137" t="s">
        <v>11</v>
      </c>
      <c r="H137" s="1">
        <v>0.4829</v>
      </c>
      <c r="I137" s="1">
        <f>Table1[[#This Row],[Yield]]*Table1[[#This Row],[RetailPrice]]</f>
        <v>1.4193</v>
      </c>
      <c r="J137" s="1">
        <f>Table1[[#This Row],[Yield]]*Table1[[#This Row],[Cup Equivalent Price]]</f>
        <v>0.43461</v>
      </c>
    </row>
    <row r="138" spans="1:10" x14ac:dyDescent="0.3">
      <c r="A138" t="s">
        <v>121</v>
      </c>
      <c r="B138" t="s">
        <v>9</v>
      </c>
      <c r="C138" s="1">
        <v>6.6391</v>
      </c>
      <c r="D138" t="s">
        <v>10</v>
      </c>
      <c r="E138" s="1">
        <v>0.96</v>
      </c>
      <c r="F138" s="1">
        <v>0.31969999999999998</v>
      </c>
      <c r="G138" t="s">
        <v>11</v>
      </c>
      <c r="H138" s="1">
        <v>2.2107000000000001</v>
      </c>
      <c r="I138" s="1">
        <f>Table1[[#This Row],[Yield]]*Table1[[#This Row],[RetailPrice]]</f>
        <v>6.3735359999999996</v>
      </c>
      <c r="J138" s="1">
        <f>Table1[[#This Row],[Yield]]*Table1[[#This Row],[Cup Equivalent Price]]</f>
        <v>2.1222720000000002</v>
      </c>
    </row>
    <row r="139" spans="1:10" x14ac:dyDescent="0.3">
      <c r="A139" t="s">
        <v>121</v>
      </c>
      <c r="B139" t="s">
        <v>26</v>
      </c>
      <c r="C139" s="1">
        <v>4.1877000000000004</v>
      </c>
      <c r="D139" t="s">
        <v>10</v>
      </c>
      <c r="E139" s="1">
        <v>1</v>
      </c>
      <c r="F139" s="1">
        <v>0.33069999999999999</v>
      </c>
      <c r="G139" t="s">
        <v>11</v>
      </c>
      <c r="H139" s="1">
        <v>1.3849</v>
      </c>
      <c r="I139" s="1">
        <f>Table1[[#This Row],[Yield]]*Table1[[#This Row],[RetailPrice]]</f>
        <v>4.1877000000000004</v>
      </c>
      <c r="J139" s="1">
        <f>Table1[[#This Row],[Yield]]*Table1[[#This Row],[Cup Equivalent Price]]</f>
        <v>1.3849</v>
      </c>
    </row>
    <row r="140" spans="1:10" x14ac:dyDescent="0.3">
      <c r="A140" t="s">
        <v>122</v>
      </c>
      <c r="B140" t="s">
        <v>9</v>
      </c>
      <c r="C140" s="1">
        <v>2.1614</v>
      </c>
      <c r="D140" t="s">
        <v>10</v>
      </c>
      <c r="E140" s="1">
        <v>0.82</v>
      </c>
      <c r="F140" s="1">
        <v>0.2646</v>
      </c>
      <c r="G140" t="s">
        <v>11</v>
      </c>
      <c r="H140" s="1">
        <v>0.69730000000000003</v>
      </c>
      <c r="I140" s="1">
        <f>Table1[[#This Row],[Yield]]*Table1[[#This Row],[RetailPrice]]</f>
        <v>1.7723479999999998</v>
      </c>
      <c r="J140" s="1">
        <f>Table1[[#This Row],[Yield]]*Table1[[#This Row],[Cup Equivalent Price]]</f>
        <v>0.57178600000000002</v>
      </c>
    </row>
    <row r="141" spans="1:10" x14ac:dyDescent="0.3">
      <c r="A141" t="s">
        <v>123</v>
      </c>
      <c r="B141" t="s">
        <v>14</v>
      </c>
      <c r="C141" s="1">
        <v>1.3153999999999999</v>
      </c>
      <c r="D141" t="s">
        <v>10</v>
      </c>
      <c r="E141" s="1">
        <v>0.65</v>
      </c>
      <c r="F141" s="1">
        <v>0.37480000000000002</v>
      </c>
      <c r="G141" t="s">
        <v>11</v>
      </c>
      <c r="H141" s="1">
        <v>0.75849999999999995</v>
      </c>
      <c r="I141" s="1">
        <f>Table1[[#This Row],[Yield]]*Table1[[#This Row],[RetailPrice]]</f>
        <v>0.85500999999999994</v>
      </c>
      <c r="J141" s="1">
        <f>Table1[[#This Row],[Yield]]*Table1[[#This Row],[Cup Equivalent Price]]</f>
        <v>0.49302499999999999</v>
      </c>
    </row>
    <row r="142" spans="1:10" x14ac:dyDescent="0.3">
      <c r="A142" t="s">
        <v>123</v>
      </c>
      <c r="B142" t="s">
        <v>26</v>
      </c>
      <c r="C142" s="1">
        <v>2.133</v>
      </c>
      <c r="D142" t="s">
        <v>10</v>
      </c>
      <c r="E142" s="1">
        <v>0.77600000000000002</v>
      </c>
      <c r="F142" s="1">
        <v>0.37480000000000002</v>
      </c>
      <c r="G142" t="s">
        <v>11</v>
      </c>
      <c r="H142" s="1">
        <v>1.0302</v>
      </c>
      <c r="I142" s="1">
        <f>Table1[[#This Row],[Yield]]*Table1[[#This Row],[RetailPrice]]</f>
        <v>1.655208</v>
      </c>
      <c r="J142" s="1">
        <f>Table1[[#This Row],[Yield]]*Table1[[#This Row],[Cup Equivalent Price]]</f>
        <v>0.79943520000000001</v>
      </c>
    </row>
    <row r="143" spans="1:10" x14ac:dyDescent="0.3">
      <c r="A143" t="s">
        <v>124</v>
      </c>
      <c r="B143" t="s">
        <v>9</v>
      </c>
      <c r="C143" s="1">
        <v>2.9940000000000002</v>
      </c>
      <c r="D143" t="s">
        <v>10</v>
      </c>
      <c r="E143" s="1">
        <v>0.77</v>
      </c>
      <c r="F143" s="1">
        <v>0.33069999999999999</v>
      </c>
      <c r="G143" t="s">
        <v>11</v>
      </c>
      <c r="H143" s="1">
        <v>1.2859</v>
      </c>
      <c r="I143" s="1">
        <f>Table1[[#This Row],[Yield]]*Table1[[#This Row],[RetailPrice]]</f>
        <v>2.3053800000000004</v>
      </c>
      <c r="J143" s="1">
        <f>Table1[[#This Row],[Yield]]*Table1[[#This Row],[Cup Equivalent Price]]</f>
        <v>0.99014300000000011</v>
      </c>
    </row>
    <row r="144" spans="1:10" x14ac:dyDescent="0.3">
      <c r="A144" t="s">
        <v>125</v>
      </c>
      <c r="B144" t="s">
        <v>9</v>
      </c>
      <c r="C144" s="1">
        <v>2.9940000000000002</v>
      </c>
      <c r="D144" t="s">
        <v>10</v>
      </c>
      <c r="E144" s="1">
        <v>1</v>
      </c>
      <c r="F144" s="1">
        <v>0.15429999999999999</v>
      </c>
      <c r="G144" t="s">
        <v>11</v>
      </c>
      <c r="H144" s="1">
        <v>0.46210000000000001</v>
      </c>
      <c r="I144" s="1">
        <f>Table1[[#This Row],[Yield]]*Table1[[#This Row],[RetailPrice]]</f>
        <v>2.9940000000000002</v>
      </c>
      <c r="J144" s="1">
        <f>Table1[[#This Row],[Yield]]*Table1[[#This Row],[Cup Equivalent Price]]</f>
        <v>0.46210000000000001</v>
      </c>
    </row>
    <row r="145" spans="1:10" x14ac:dyDescent="0.3">
      <c r="A145" t="s">
        <v>126</v>
      </c>
      <c r="B145" t="s">
        <v>9</v>
      </c>
      <c r="C145" s="1">
        <v>2.58</v>
      </c>
      <c r="D145" t="s">
        <v>10</v>
      </c>
      <c r="E145" s="1">
        <v>0.94</v>
      </c>
      <c r="F145" s="1">
        <v>0.31969999999999998</v>
      </c>
      <c r="G145" t="s">
        <v>11</v>
      </c>
      <c r="H145" s="1">
        <v>0.87739999999999996</v>
      </c>
      <c r="I145" s="1">
        <f>Table1[[#This Row],[Yield]]*Table1[[#This Row],[RetailPrice]]</f>
        <v>2.4251999999999998</v>
      </c>
      <c r="J145" s="1">
        <f>Table1[[#This Row],[Yield]]*Table1[[#This Row],[Cup Equivalent Price]]</f>
        <v>0.82475599999999993</v>
      </c>
    </row>
    <row r="146" spans="1:10" x14ac:dyDescent="0.3">
      <c r="A146" t="s">
        <v>126</v>
      </c>
      <c r="B146" t="s">
        <v>26</v>
      </c>
      <c r="C146" s="1">
        <v>2.8189000000000002</v>
      </c>
      <c r="D146" t="s">
        <v>10</v>
      </c>
      <c r="E146" s="1">
        <v>1</v>
      </c>
      <c r="F146" s="1">
        <v>0.33069999999999999</v>
      </c>
      <c r="G146" t="s">
        <v>11</v>
      </c>
      <c r="H146" s="1">
        <v>0.93220000000000003</v>
      </c>
      <c r="I146" s="1">
        <f>Table1[[#This Row],[Yield]]*Table1[[#This Row],[RetailPrice]]</f>
        <v>2.8189000000000002</v>
      </c>
      <c r="J146" s="1">
        <f>Table1[[#This Row],[Yield]]*Table1[[#This Row],[Cup Equivalent Price]]</f>
        <v>0.93220000000000003</v>
      </c>
    </row>
    <row r="147" spans="1:10" x14ac:dyDescent="0.3">
      <c r="A147" t="s">
        <v>127</v>
      </c>
      <c r="B147" t="s">
        <v>9</v>
      </c>
      <c r="C147" s="1">
        <v>1.1197999999999999</v>
      </c>
      <c r="D147" t="s">
        <v>10</v>
      </c>
      <c r="E147" s="1">
        <v>0.88180000000000003</v>
      </c>
      <c r="F147" s="1">
        <v>0.44090000000000001</v>
      </c>
      <c r="G147" t="s">
        <v>11</v>
      </c>
      <c r="H147" s="1">
        <v>0.55989999999999995</v>
      </c>
      <c r="I147" s="1">
        <f>Table1[[#This Row],[Yield]]*Table1[[#This Row],[RetailPrice]]</f>
        <v>0.98743963999999995</v>
      </c>
      <c r="J147" s="1">
        <f>Table1[[#This Row],[Yield]]*Table1[[#This Row],[Cup Equivalent Price]]</f>
        <v>0.49371981999999998</v>
      </c>
    </row>
    <row r="148" spans="1:10" x14ac:dyDescent="0.3">
      <c r="A148" t="s">
        <v>128</v>
      </c>
      <c r="B148" t="s">
        <v>14</v>
      </c>
      <c r="C148" s="1">
        <v>1.0175000000000001</v>
      </c>
      <c r="D148" t="s">
        <v>10</v>
      </c>
      <c r="E148" s="1">
        <v>1</v>
      </c>
      <c r="F148" s="1">
        <v>0.54010000000000002</v>
      </c>
      <c r="G148" t="s">
        <v>11</v>
      </c>
      <c r="H148" s="1">
        <v>0.54959999999999998</v>
      </c>
      <c r="I148" s="1">
        <f>Table1[[#This Row],[Yield]]*Table1[[#This Row],[RetailPrice]]</f>
        <v>1.0175000000000001</v>
      </c>
      <c r="J148" s="1">
        <f>Table1[[#This Row],[Yield]]*Table1[[#This Row],[Cup Equivalent Price]]</f>
        <v>0.54959999999999998</v>
      </c>
    </row>
    <row r="149" spans="1:10" x14ac:dyDescent="0.3">
      <c r="A149" t="s">
        <v>129</v>
      </c>
      <c r="B149" t="s">
        <v>9</v>
      </c>
      <c r="C149" s="1">
        <v>4.1458000000000004</v>
      </c>
      <c r="D149" t="s">
        <v>10</v>
      </c>
      <c r="E149" s="1">
        <v>0.91</v>
      </c>
      <c r="F149" s="1">
        <v>0.37480000000000002</v>
      </c>
      <c r="G149" t="s">
        <v>11</v>
      </c>
      <c r="H149" s="1">
        <v>1.7075</v>
      </c>
      <c r="I149" s="1">
        <f>Table1[[#This Row],[Yield]]*Table1[[#This Row],[RetailPrice]]</f>
        <v>3.7726780000000004</v>
      </c>
      <c r="J149" s="1">
        <f>Table1[[#This Row],[Yield]]*Table1[[#This Row],[Cup Equivalent Price]]</f>
        <v>1.553825</v>
      </c>
    </row>
    <row r="150" spans="1:10" x14ac:dyDescent="0.3">
      <c r="A150" t="s">
        <v>130</v>
      </c>
      <c r="B150" t="s">
        <v>9</v>
      </c>
      <c r="C150" s="1">
        <v>2.3347000000000002</v>
      </c>
      <c r="D150" t="s">
        <v>10</v>
      </c>
      <c r="E150" s="1">
        <v>0.91</v>
      </c>
      <c r="F150" s="1">
        <v>0.37480000000000002</v>
      </c>
      <c r="G150" t="s">
        <v>11</v>
      </c>
      <c r="H150" s="1">
        <v>0.96160000000000001</v>
      </c>
      <c r="I150" s="1">
        <f>Table1[[#This Row],[Yield]]*Table1[[#This Row],[RetailPrice]]</f>
        <v>2.1245770000000004</v>
      </c>
      <c r="J150" s="1">
        <f>Table1[[#This Row],[Yield]]*Table1[[#This Row],[Cup Equivalent Price]]</f>
        <v>0.87505600000000006</v>
      </c>
    </row>
    <row r="151" spans="1:10" x14ac:dyDescent="0.3">
      <c r="A151" t="s">
        <v>131</v>
      </c>
      <c r="B151" t="s">
        <v>9</v>
      </c>
      <c r="C151" s="1">
        <v>1.1617999999999999</v>
      </c>
      <c r="D151" t="s">
        <v>10</v>
      </c>
      <c r="E151" s="1">
        <v>0.91</v>
      </c>
      <c r="F151" s="1">
        <v>0.37480000000000002</v>
      </c>
      <c r="G151" t="s">
        <v>11</v>
      </c>
      <c r="H151" s="1">
        <v>0.47849999999999998</v>
      </c>
      <c r="I151" s="1">
        <f>Table1[[#This Row],[Yield]]*Table1[[#This Row],[RetailPrice]]</f>
        <v>1.0572379999999999</v>
      </c>
      <c r="J151" s="1">
        <f>Table1[[#This Row],[Yield]]*Table1[[#This Row],[Cup Equivalent Price]]</f>
        <v>0.43543500000000002</v>
      </c>
    </row>
    <row r="152" spans="1:10" x14ac:dyDescent="0.3">
      <c r="A152" t="s">
        <v>132</v>
      </c>
      <c r="B152" t="s">
        <v>9</v>
      </c>
      <c r="C152" s="1">
        <v>2.4176000000000002</v>
      </c>
      <c r="D152" t="s">
        <v>10</v>
      </c>
      <c r="E152" s="1">
        <v>0.75</v>
      </c>
      <c r="F152" s="1">
        <v>0.31969999999999998</v>
      </c>
      <c r="G152" t="s">
        <v>11</v>
      </c>
      <c r="H152" s="1">
        <v>1.0304</v>
      </c>
      <c r="I152" s="1">
        <f>Table1[[#This Row],[Yield]]*Table1[[#This Row],[RetailPrice]]</f>
        <v>1.8132000000000001</v>
      </c>
      <c r="J152" s="1">
        <f>Table1[[#This Row],[Yield]]*Table1[[#This Row],[Cup Equivalent Price]]</f>
        <v>0.77279999999999993</v>
      </c>
    </row>
    <row r="153" spans="1:10" x14ac:dyDescent="0.3">
      <c r="A153" t="s">
        <v>132</v>
      </c>
      <c r="B153" t="s">
        <v>14</v>
      </c>
      <c r="C153" s="1">
        <v>1.0428999999999999</v>
      </c>
      <c r="D153" t="s">
        <v>10</v>
      </c>
      <c r="E153" s="1">
        <v>0.65</v>
      </c>
      <c r="F153" s="1">
        <v>0.35270000000000001</v>
      </c>
      <c r="G153" t="s">
        <v>11</v>
      </c>
      <c r="H153" s="1">
        <v>0.56599999999999995</v>
      </c>
      <c r="I153" s="1">
        <f>Table1[[#This Row],[Yield]]*Table1[[#This Row],[RetailPrice]]</f>
        <v>0.67788499999999996</v>
      </c>
      <c r="J153" s="1">
        <f>Table1[[#This Row],[Yield]]*Table1[[#This Row],[Cup Equivalent Price]]</f>
        <v>0.3679</v>
      </c>
    </row>
    <row r="154" spans="1:10" x14ac:dyDescent="0.3">
      <c r="A154" t="s">
        <v>132</v>
      </c>
      <c r="B154" t="s">
        <v>26</v>
      </c>
      <c r="C154" s="1">
        <v>1.9451000000000001</v>
      </c>
      <c r="D154" t="s">
        <v>10</v>
      </c>
      <c r="E154" s="1">
        <v>0.77600000000000002</v>
      </c>
      <c r="F154" s="1">
        <v>0.35270000000000001</v>
      </c>
      <c r="G154" t="s">
        <v>11</v>
      </c>
      <c r="H154" s="1">
        <v>0.8841</v>
      </c>
      <c r="I154" s="1">
        <f>Table1[[#This Row],[Yield]]*Table1[[#This Row],[RetailPrice]]</f>
        <v>1.5093976</v>
      </c>
      <c r="J154" s="1">
        <f>Table1[[#This Row],[Yield]]*Table1[[#This Row],[Cup Equivalent Price]]</f>
        <v>0.68606160000000005</v>
      </c>
    </row>
    <row r="155" spans="1:10" x14ac:dyDescent="0.3">
      <c r="A155" t="s">
        <v>133</v>
      </c>
      <c r="B155" t="s">
        <v>9</v>
      </c>
      <c r="C155" s="1">
        <v>0.3604</v>
      </c>
      <c r="D155" t="s">
        <v>10</v>
      </c>
      <c r="E155" s="1">
        <v>0.52</v>
      </c>
      <c r="F155" s="1">
        <v>0.33069999999999999</v>
      </c>
      <c r="G155" t="s">
        <v>11</v>
      </c>
      <c r="H155" s="1">
        <v>0.22919999999999999</v>
      </c>
      <c r="I155" s="1">
        <f>Table1[[#This Row],[Yield]]*Table1[[#This Row],[RetailPrice]]</f>
        <v>0.18740800000000002</v>
      </c>
      <c r="J155" s="1">
        <f>Table1[[#This Row],[Yield]]*Table1[[#This Row],[Cup Equivalent Price]]</f>
        <v>0.119184</v>
      </c>
    </row>
    <row r="156" spans="1:10" x14ac:dyDescent="0.3">
      <c r="A156" t="s">
        <v>134</v>
      </c>
      <c r="B156" t="s">
        <v>9</v>
      </c>
      <c r="C156" s="1">
        <v>1.5488999999999999</v>
      </c>
      <c r="D156" t="s">
        <v>10</v>
      </c>
      <c r="E156" s="1">
        <v>0.76949999999999996</v>
      </c>
      <c r="F156" s="1">
        <v>0.39679999999999999</v>
      </c>
      <c r="G156" t="s">
        <v>11</v>
      </c>
      <c r="H156" s="1">
        <v>0.79869999999999997</v>
      </c>
      <c r="I156" s="1">
        <f>Table1[[#This Row],[Yield]]*Table1[[#This Row],[RetailPrice]]</f>
        <v>1.19187855</v>
      </c>
      <c r="J156" s="1">
        <f>Table1[[#This Row],[Yield]]*Table1[[#This Row],[Cup Equivalent Price]]</f>
        <v>0.61459964999999994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tabSelected="1" zoomScale="67" zoomScaleNormal="67" workbookViewId="0">
      <selection activeCell="U29" sqref="U29"/>
    </sheetView>
  </sheetViews>
  <sheetFormatPr defaultRowHeight="14.4" x14ac:dyDescent="0.3"/>
  <cols>
    <col min="1" max="16384" width="8.88671875" style="6"/>
  </cols>
  <sheetData>
    <row r="1" spans="1:23" s="13" customFormat="1" ht="46.2" customHeight="1" x14ac:dyDescent="1">
      <c r="A1" s="17" t="s">
        <v>145</v>
      </c>
      <c r="B1" s="14"/>
      <c r="C1" s="14"/>
      <c r="D1" s="16"/>
      <c r="E1" s="14"/>
      <c r="F1" s="14"/>
      <c r="G1" s="14"/>
      <c r="H1" s="14"/>
      <c r="I1" s="14"/>
      <c r="J1" s="14"/>
      <c r="K1" s="14"/>
      <c r="L1" s="14"/>
      <c r="M1" s="14"/>
      <c r="N1" s="14"/>
      <c r="O1" s="14"/>
      <c r="P1" s="14"/>
      <c r="Q1" s="14"/>
      <c r="R1" s="14"/>
      <c r="S1" s="14"/>
      <c r="T1" s="14"/>
      <c r="U1" s="14"/>
      <c r="V1" s="14"/>
      <c r="W1" s="15"/>
    </row>
    <row r="2" spans="1:23" x14ac:dyDescent="0.3">
      <c r="A2" s="8"/>
      <c r="B2" s="7"/>
      <c r="C2" s="7"/>
      <c r="D2" s="7"/>
      <c r="E2" s="7"/>
      <c r="F2" s="7"/>
      <c r="G2" s="7"/>
      <c r="H2" s="7"/>
      <c r="I2" s="7"/>
      <c r="J2" s="7"/>
      <c r="K2" s="7"/>
      <c r="L2" s="7"/>
      <c r="M2" s="7"/>
      <c r="N2" s="7"/>
      <c r="O2" s="7"/>
      <c r="P2" s="7"/>
      <c r="Q2" s="7"/>
      <c r="R2" s="7"/>
      <c r="S2" s="7"/>
      <c r="T2" s="7"/>
      <c r="U2" s="7"/>
      <c r="V2" s="7"/>
      <c r="W2" s="9"/>
    </row>
    <row r="3" spans="1:23" x14ac:dyDescent="0.3">
      <c r="A3" s="8"/>
      <c r="B3" s="7"/>
      <c r="C3" s="7"/>
      <c r="D3" s="7"/>
      <c r="E3" s="7"/>
      <c r="F3" s="7"/>
      <c r="G3" s="7"/>
      <c r="H3" s="7"/>
      <c r="I3" s="7"/>
      <c r="J3" s="7"/>
      <c r="K3" s="7"/>
      <c r="L3" s="7"/>
      <c r="M3" s="7"/>
      <c r="N3" s="7"/>
      <c r="O3" s="7"/>
      <c r="P3" s="7"/>
      <c r="Q3" s="7"/>
      <c r="R3" s="7"/>
      <c r="S3" s="7"/>
      <c r="T3" s="7"/>
      <c r="U3" s="7"/>
      <c r="V3" s="7"/>
      <c r="W3" s="9"/>
    </row>
    <row r="4" spans="1:23" x14ac:dyDescent="0.3">
      <c r="A4" s="8"/>
      <c r="B4" s="7"/>
      <c r="C4" s="7"/>
      <c r="D4" s="7"/>
      <c r="E4" s="7"/>
      <c r="F4" s="7"/>
      <c r="G4" s="7"/>
      <c r="H4" s="7"/>
      <c r="I4" s="7"/>
      <c r="J4" s="7"/>
      <c r="K4" s="7"/>
      <c r="L4" s="7"/>
      <c r="M4" s="7"/>
      <c r="N4" s="7"/>
      <c r="O4" s="7"/>
      <c r="P4" s="7"/>
      <c r="Q4" s="7"/>
      <c r="R4" s="7"/>
      <c r="S4" s="7"/>
      <c r="T4" s="7"/>
      <c r="U4" s="7"/>
      <c r="V4" s="7"/>
      <c r="W4" s="9"/>
    </row>
    <row r="5" spans="1:23" x14ac:dyDescent="0.3">
      <c r="A5" s="8"/>
      <c r="B5" s="7"/>
      <c r="C5" s="7"/>
      <c r="D5" s="7"/>
      <c r="E5" s="7"/>
      <c r="F5" s="7"/>
      <c r="G5" s="7"/>
      <c r="H5" s="7"/>
      <c r="I5" s="7"/>
      <c r="J5" s="7"/>
      <c r="K5" s="7"/>
      <c r="L5" s="7"/>
      <c r="M5" s="7"/>
      <c r="N5" s="7"/>
      <c r="O5" s="7"/>
      <c r="P5" s="7"/>
      <c r="Q5" s="7"/>
      <c r="R5" s="7"/>
      <c r="S5" s="7"/>
      <c r="T5" s="7"/>
      <c r="U5" s="7"/>
      <c r="V5" s="7"/>
      <c r="W5" s="9"/>
    </row>
    <row r="6" spans="1:23" x14ac:dyDescent="0.3">
      <c r="A6" s="8"/>
      <c r="B6" s="7"/>
      <c r="C6" s="7"/>
      <c r="D6" s="7"/>
      <c r="E6" s="7"/>
      <c r="F6" s="7"/>
      <c r="G6" s="7"/>
      <c r="H6" s="7"/>
      <c r="I6" s="7"/>
      <c r="J6" s="7"/>
      <c r="K6" s="7"/>
      <c r="L6" s="7"/>
      <c r="M6" s="7"/>
      <c r="N6" s="7"/>
      <c r="O6" s="7"/>
      <c r="P6" s="7"/>
      <c r="Q6" s="7"/>
      <c r="R6" s="7"/>
      <c r="S6" s="7"/>
      <c r="T6" s="7"/>
      <c r="U6" s="7"/>
      <c r="V6" s="7"/>
      <c r="W6" s="9"/>
    </row>
    <row r="7" spans="1:23" x14ac:dyDescent="0.3">
      <c r="A7" s="8"/>
      <c r="B7" s="7"/>
      <c r="C7" s="7"/>
      <c r="D7" s="7"/>
      <c r="E7" s="7"/>
      <c r="F7" s="7"/>
      <c r="G7" s="7"/>
      <c r="H7" s="7"/>
      <c r="I7" s="7"/>
      <c r="J7" s="7"/>
      <c r="K7" s="7"/>
      <c r="L7" s="7"/>
      <c r="M7" s="7"/>
      <c r="N7" s="7"/>
      <c r="O7" s="7"/>
      <c r="P7" s="7"/>
      <c r="Q7" s="7"/>
      <c r="R7" s="7"/>
      <c r="S7" s="7"/>
      <c r="T7" s="7"/>
      <c r="U7" s="7"/>
      <c r="V7" s="7"/>
      <c r="W7" s="9"/>
    </row>
    <row r="8" spans="1:23" x14ac:dyDescent="0.3">
      <c r="A8" s="8"/>
      <c r="B8" s="7"/>
      <c r="C8" s="7"/>
      <c r="D8" s="7"/>
      <c r="E8" s="7"/>
      <c r="F8" s="7"/>
      <c r="G8" s="7"/>
      <c r="H8" s="7"/>
      <c r="I8" s="7"/>
      <c r="J8" s="7"/>
      <c r="K8" s="7"/>
      <c r="L8" s="7"/>
      <c r="M8" s="7"/>
      <c r="N8" s="7"/>
      <c r="O8" s="7"/>
      <c r="P8" s="7"/>
      <c r="Q8" s="7"/>
      <c r="R8" s="7"/>
      <c r="S8" s="7"/>
      <c r="T8" s="7"/>
      <c r="U8" s="7"/>
      <c r="V8" s="7"/>
      <c r="W8" s="9"/>
    </row>
    <row r="9" spans="1:23" x14ac:dyDescent="0.3">
      <c r="A9" s="8"/>
      <c r="B9" s="7"/>
      <c r="C9" s="7"/>
      <c r="D9" s="7"/>
      <c r="E9" s="7"/>
      <c r="F9" s="7"/>
      <c r="G9" s="7"/>
      <c r="H9" s="7"/>
      <c r="I9" s="7"/>
      <c r="J9" s="7"/>
      <c r="K9" s="7"/>
      <c r="L9" s="7"/>
      <c r="M9" s="7"/>
      <c r="N9" s="7"/>
      <c r="O9" s="7"/>
      <c r="P9" s="7"/>
      <c r="Q9" s="7"/>
      <c r="R9" s="7"/>
      <c r="S9" s="7"/>
      <c r="T9" s="7"/>
      <c r="U9" s="7"/>
      <c r="V9" s="7"/>
      <c r="W9" s="9"/>
    </row>
    <row r="10" spans="1:23" x14ac:dyDescent="0.3">
      <c r="A10" s="8"/>
      <c r="B10" s="7"/>
      <c r="C10" s="7"/>
      <c r="D10" s="7"/>
      <c r="E10" s="7"/>
      <c r="F10" s="7"/>
      <c r="G10" s="7"/>
      <c r="H10" s="7"/>
      <c r="I10" s="7"/>
      <c r="J10" s="7"/>
      <c r="K10" s="7"/>
      <c r="L10" s="7"/>
      <c r="M10" s="7"/>
      <c r="N10" s="7"/>
      <c r="O10" s="7"/>
      <c r="P10" s="7"/>
      <c r="Q10" s="7"/>
      <c r="R10" s="7"/>
      <c r="S10" s="7"/>
      <c r="T10" s="7"/>
      <c r="U10" s="7"/>
      <c r="V10" s="7"/>
      <c r="W10" s="9"/>
    </row>
    <row r="11" spans="1:23" x14ac:dyDescent="0.3">
      <c r="A11" s="8"/>
      <c r="B11" s="7"/>
      <c r="C11" s="7"/>
      <c r="D11" s="7"/>
      <c r="E11" s="7"/>
      <c r="F11" s="7"/>
      <c r="G11" s="7"/>
      <c r="H11" s="7"/>
      <c r="I11" s="7"/>
      <c r="J11" s="7"/>
      <c r="K11" s="7"/>
      <c r="L11" s="7"/>
      <c r="M11" s="7"/>
      <c r="N11" s="7"/>
      <c r="O11" s="7"/>
      <c r="P11" s="7"/>
      <c r="Q11" s="7"/>
      <c r="R11" s="7"/>
      <c r="S11" s="7"/>
      <c r="T11" s="7"/>
      <c r="U11" s="7"/>
      <c r="V11" s="7"/>
      <c r="W11" s="9"/>
    </row>
    <row r="12" spans="1:23" x14ac:dyDescent="0.3">
      <c r="A12" s="8"/>
      <c r="B12" s="7"/>
      <c r="C12" s="7"/>
      <c r="D12" s="7"/>
      <c r="E12" s="7"/>
      <c r="F12" s="7"/>
      <c r="G12" s="7"/>
      <c r="H12" s="7"/>
      <c r="I12" s="7"/>
      <c r="J12" s="7"/>
      <c r="K12" s="7"/>
      <c r="L12" s="7"/>
      <c r="M12" s="7"/>
      <c r="N12" s="7"/>
      <c r="O12" s="7"/>
      <c r="P12" s="7"/>
      <c r="Q12" s="7"/>
      <c r="R12" s="7"/>
      <c r="S12" s="7"/>
      <c r="T12" s="7"/>
      <c r="U12" s="7"/>
      <c r="V12" s="7"/>
      <c r="W12" s="9"/>
    </row>
    <row r="13" spans="1:23" x14ac:dyDescent="0.3">
      <c r="A13" s="8"/>
      <c r="B13" s="7"/>
      <c r="C13" s="7"/>
      <c r="D13" s="7"/>
      <c r="E13" s="7"/>
      <c r="F13" s="7"/>
      <c r="G13" s="7"/>
      <c r="H13" s="7"/>
      <c r="I13" s="7"/>
      <c r="J13" s="7"/>
      <c r="K13" s="7"/>
      <c r="L13" s="7"/>
      <c r="M13" s="7"/>
      <c r="N13" s="7"/>
      <c r="O13" s="7"/>
      <c r="P13" s="7"/>
      <c r="Q13" s="7"/>
      <c r="R13" s="7"/>
      <c r="S13" s="7"/>
      <c r="T13" s="7"/>
      <c r="U13" s="7"/>
      <c r="V13" s="7"/>
      <c r="W13" s="9"/>
    </row>
    <row r="14" spans="1:23" x14ac:dyDescent="0.3">
      <c r="A14" s="8"/>
      <c r="B14" s="7"/>
      <c r="C14" s="7"/>
      <c r="D14" s="7"/>
      <c r="E14" s="7"/>
      <c r="F14" s="7"/>
      <c r="G14" s="7"/>
      <c r="H14" s="7"/>
      <c r="I14" s="7"/>
      <c r="J14" s="7"/>
      <c r="K14" s="7"/>
      <c r="L14" s="7"/>
      <c r="M14" s="7"/>
      <c r="N14" s="7"/>
      <c r="O14" s="7"/>
      <c r="P14" s="7"/>
      <c r="Q14" s="7"/>
      <c r="R14" s="7"/>
      <c r="S14" s="7"/>
      <c r="T14" s="7"/>
      <c r="U14" s="7"/>
      <c r="V14" s="7"/>
      <c r="W14" s="9"/>
    </row>
    <row r="15" spans="1:23" x14ac:dyDescent="0.3">
      <c r="A15" s="8"/>
      <c r="B15" s="7"/>
      <c r="C15" s="7"/>
      <c r="D15" s="7"/>
      <c r="E15" s="7"/>
      <c r="F15" s="7"/>
      <c r="G15" s="7"/>
      <c r="H15" s="7"/>
      <c r="I15" s="7"/>
      <c r="J15" s="7"/>
      <c r="K15" s="7"/>
      <c r="L15" s="7"/>
      <c r="M15" s="7"/>
      <c r="N15" s="7"/>
      <c r="O15" s="7"/>
      <c r="P15" s="7"/>
      <c r="Q15" s="7"/>
      <c r="R15" s="7"/>
      <c r="S15" s="7"/>
      <c r="T15" s="7"/>
      <c r="U15" s="7"/>
      <c r="V15" s="7"/>
      <c r="W15" s="9"/>
    </row>
    <row r="16" spans="1:23" x14ac:dyDescent="0.3">
      <c r="A16" s="8"/>
      <c r="B16" s="7"/>
      <c r="C16" s="7"/>
      <c r="D16" s="7"/>
      <c r="E16" s="7"/>
      <c r="F16" s="7"/>
      <c r="G16" s="7"/>
      <c r="H16" s="7"/>
      <c r="I16" s="7"/>
      <c r="J16" s="7"/>
      <c r="K16" s="7"/>
      <c r="L16" s="7"/>
      <c r="M16" s="7"/>
      <c r="N16" s="7"/>
      <c r="O16" s="7"/>
      <c r="P16" s="7"/>
      <c r="Q16" s="7"/>
      <c r="R16" s="7"/>
      <c r="S16" s="7"/>
      <c r="T16" s="7"/>
      <c r="U16" s="7"/>
      <c r="V16" s="7"/>
      <c r="W16" s="9"/>
    </row>
    <row r="17" spans="1:23" x14ac:dyDescent="0.3">
      <c r="A17" s="8"/>
      <c r="B17" s="7"/>
      <c r="C17" s="7"/>
      <c r="D17" s="7"/>
      <c r="E17" s="7"/>
      <c r="F17" s="7"/>
      <c r="G17" s="7"/>
      <c r="H17" s="7"/>
      <c r="I17" s="7"/>
      <c r="J17" s="7"/>
      <c r="K17" s="7"/>
      <c r="L17" s="7"/>
      <c r="M17" s="7"/>
      <c r="N17" s="7"/>
      <c r="O17" s="7"/>
      <c r="P17" s="7"/>
      <c r="Q17" s="7"/>
      <c r="R17" s="7"/>
      <c r="S17" s="7"/>
      <c r="T17" s="7"/>
      <c r="U17" s="7"/>
      <c r="V17" s="7"/>
      <c r="W17" s="9"/>
    </row>
    <row r="18" spans="1:23" x14ac:dyDescent="0.3">
      <c r="A18" s="8"/>
      <c r="B18" s="7"/>
      <c r="C18" s="7"/>
      <c r="D18" s="7"/>
      <c r="E18" s="7"/>
      <c r="F18" s="7"/>
      <c r="G18" s="7"/>
      <c r="H18" s="7"/>
      <c r="I18" s="7"/>
      <c r="J18" s="7"/>
      <c r="K18" s="7"/>
      <c r="L18" s="7"/>
      <c r="M18" s="7"/>
      <c r="N18" s="7"/>
      <c r="O18" s="7"/>
      <c r="P18" s="7"/>
      <c r="Q18" s="7"/>
      <c r="R18" s="7"/>
      <c r="S18" s="7"/>
      <c r="T18" s="7"/>
      <c r="U18" s="7"/>
      <c r="V18" s="7"/>
      <c r="W18" s="9"/>
    </row>
    <row r="19" spans="1:23" x14ac:dyDescent="0.3">
      <c r="A19" s="8"/>
      <c r="B19" s="7"/>
      <c r="C19" s="7"/>
      <c r="D19" s="7"/>
      <c r="E19" s="7"/>
      <c r="F19" s="7"/>
      <c r="G19" s="7"/>
      <c r="H19" s="7"/>
      <c r="I19" s="7"/>
      <c r="J19" s="7"/>
      <c r="K19" s="7"/>
      <c r="L19" s="7"/>
      <c r="M19" s="7"/>
      <c r="N19" s="7"/>
      <c r="O19" s="7"/>
      <c r="P19" s="7"/>
      <c r="Q19" s="7"/>
      <c r="R19" s="7"/>
      <c r="S19" s="7"/>
      <c r="T19" s="7"/>
      <c r="U19" s="7"/>
      <c r="V19" s="7"/>
      <c r="W19" s="9"/>
    </row>
    <row r="20" spans="1:23" x14ac:dyDescent="0.3">
      <c r="A20" s="8"/>
      <c r="B20" s="7"/>
      <c r="C20" s="7"/>
      <c r="D20" s="7"/>
      <c r="E20" s="7"/>
      <c r="F20" s="7"/>
      <c r="G20" s="7"/>
      <c r="H20" s="7"/>
      <c r="I20" s="7"/>
      <c r="J20" s="7"/>
      <c r="K20" s="7"/>
      <c r="L20" s="7"/>
      <c r="M20" s="7"/>
      <c r="N20" s="7"/>
      <c r="O20" s="7"/>
      <c r="P20" s="7"/>
      <c r="Q20" s="7"/>
      <c r="R20" s="7"/>
      <c r="S20" s="7"/>
      <c r="T20" s="7"/>
      <c r="U20" s="7"/>
      <c r="V20" s="7"/>
      <c r="W20" s="9"/>
    </row>
    <row r="21" spans="1:23" x14ac:dyDescent="0.3">
      <c r="A21" s="8"/>
      <c r="B21" s="7"/>
      <c r="C21" s="7"/>
      <c r="D21" s="7"/>
      <c r="E21" s="7"/>
      <c r="F21" s="7"/>
      <c r="G21" s="7"/>
      <c r="H21" s="7"/>
      <c r="I21" s="7"/>
      <c r="J21" s="7"/>
      <c r="K21" s="7"/>
      <c r="L21" s="7"/>
      <c r="M21" s="7"/>
      <c r="N21" s="7"/>
      <c r="O21" s="7"/>
      <c r="P21" s="7"/>
      <c r="Q21" s="7"/>
      <c r="R21" s="7"/>
      <c r="S21" s="7"/>
      <c r="T21" s="7"/>
      <c r="U21" s="7"/>
      <c r="V21" s="7"/>
      <c r="W21" s="9"/>
    </row>
    <row r="22" spans="1:23" x14ac:dyDescent="0.3">
      <c r="A22" s="8"/>
      <c r="B22" s="7"/>
      <c r="C22" s="7"/>
      <c r="D22" s="7"/>
      <c r="E22" s="7"/>
      <c r="F22" s="7"/>
      <c r="G22" s="7"/>
      <c r="H22" s="7"/>
      <c r="I22" s="7"/>
      <c r="J22" s="7"/>
      <c r="K22" s="7"/>
      <c r="L22" s="7"/>
      <c r="M22" s="7"/>
      <c r="N22" s="7"/>
      <c r="O22" s="7"/>
      <c r="P22" s="7"/>
      <c r="Q22" s="7"/>
      <c r="R22" s="7"/>
      <c r="S22" s="7"/>
      <c r="T22" s="7"/>
      <c r="U22" s="7"/>
      <c r="V22" s="7"/>
      <c r="W22" s="9"/>
    </row>
    <row r="23" spans="1:23" x14ac:dyDescent="0.3">
      <c r="A23" s="8"/>
      <c r="B23" s="7"/>
      <c r="C23" s="7"/>
      <c r="D23" s="7"/>
      <c r="E23" s="7"/>
      <c r="F23" s="7"/>
      <c r="G23" s="7"/>
      <c r="H23" s="7"/>
      <c r="I23" s="7"/>
      <c r="J23" s="7"/>
      <c r="K23" s="7"/>
      <c r="L23" s="7"/>
      <c r="M23" s="7"/>
      <c r="N23" s="7"/>
      <c r="O23" s="7"/>
      <c r="P23" s="7"/>
      <c r="Q23" s="7"/>
      <c r="R23" s="7"/>
      <c r="S23" s="7"/>
      <c r="T23" s="7"/>
      <c r="U23" s="7"/>
      <c r="V23" s="7"/>
      <c r="W23" s="9"/>
    </row>
    <row r="24" spans="1:23" x14ac:dyDescent="0.3">
      <c r="A24" s="8"/>
      <c r="B24" s="7"/>
      <c r="C24" s="7"/>
      <c r="D24" s="7"/>
      <c r="E24" s="7"/>
      <c r="F24" s="7"/>
      <c r="G24" s="7"/>
      <c r="H24" s="7"/>
      <c r="I24" s="7"/>
      <c r="J24" s="7"/>
      <c r="K24" s="7"/>
      <c r="L24" s="7"/>
      <c r="M24" s="7"/>
      <c r="N24" s="7"/>
      <c r="O24" s="7"/>
      <c r="P24" s="7"/>
      <c r="Q24" s="7"/>
      <c r="R24" s="7"/>
      <c r="S24" s="7"/>
      <c r="T24" s="7"/>
      <c r="U24" s="7"/>
      <c r="V24" s="7"/>
      <c r="W24" s="9"/>
    </row>
    <row r="25" spans="1:23" x14ac:dyDescent="0.3">
      <c r="A25" s="8"/>
      <c r="B25" s="7"/>
      <c r="C25" s="7"/>
      <c r="D25" s="7"/>
      <c r="E25" s="7"/>
      <c r="F25" s="7"/>
      <c r="G25" s="7"/>
      <c r="H25" s="7"/>
      <c r="I25" s="7"/>
      <c r="J25" s="7"/>
      <c r="K25" s="7"/>
      <c r="L25" s="7"/>
      <c r="M25" s="7"/>
      <c r="N25" s="7"/>
      <c r="O25" s="7"/>
      <c r="P25" s="7"/>
      <c r="Q25" s="7"/>
      <c r="R25" s="7"/>
      <c r="S25" s="7"/>
      <c r="T25" s="7"/>
      <c r="U25" s="7"/>
      <c r="V25" s="7"/>
      <c r="W25" s="9"/>
    </row>
    <row r="26" spans="1:23" ht="182.4" customHeight="1" x14ac:dyDescent="0.3">
      <c r="A26" s="10"/>
      <c r="B26" s="12"/>
      <c r="C26" s="12"/>
      <c r="D26" s="12"/>
      <c r="E26" s="12"/>
      <c r="F26" s="12"/>
      <c r="G26" s="12"/>
      <c r="H26" s="12"/>
      <c r="I26" s="12"/>
      <c r="J26" s="12"/>
      <c r="K26" s="12"/>
      <c r="L26" s="12"/>
      <c r="M26" s="12"/>
      <c r="N26" s="12"/>
      <c r="O26" s="12"/>
      <c r="P26" s="12"/>
      <c r="Q26" s="12"/>
      <c r="R26" s="12"/>
      <c r="S26" s="12"/>
      <c r="T26" s="12"/>
      <c r="U26" s="12"/>
      <c r="V26" s="12"/>
      <c r="W26"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Sheet3</vt:lpstr>
      <vt:lpstr>Prices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Oluwatobi Adeyemo</dc:creator>
  <cp:lastModifiedBy>Oluwatobi Adeyemo</cp:lastModifiedBy>
  <dcterms:created xsi:type="dcterms:W3CDTF">2024-02-05T18:56:01Z</dcterms:created>
  <dcterms:modified xsi:type="dcterms:W3CDTF">2024-02-13T10:38:45Z</dcterms:modified>
</cp:coreProperties>
</file>